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9\TTA\แบบรายงานO11 ปี 2569\"/>
    </mc:Choice>
  </mc:AlternateContent>
  <xr:revisionPtr revIDLastSave="0" documentId="13_ncr:1_{0651E45A-07BA-4766-AA77-5F840D7D2A6E}" xr6:coauthVersionLast="47" xr6:coauthVersionMax="47" xr10:uidLastSave="{00000000-0000-0000-0000-000000000000}"/>
  <bookViews>
    <workbookView xWindow="-108" yWindow="-108" windowWidth="23256" windowHeight="12456" tabRatio="877" xr2:uid="{00000000-000D-0000-FFFF-FFFF00000000}"/>
  </bookViews>
  <sheets>
    <sheet name="ภาพรวม2569" sheetId="13" r:id="rId1"/>
    <sheet name="ตค 2568" sheetId="6" r:id="rId2"/>
    <sheet name="พย 2568" sheetId="5" r:id="rId3"/>
    <sheet name="ธค 2568" sheetId="4" r:id="rId4"/>
    <sheet name="มค 2569" sheetId="3" r:id="rId5"/>
    <sheet name="กพ 2569" sheetId="1" r:id="rId6"/>
    <sheet name="มีค 2569" sheetId="2" r:id="rId7"/>
  </sheets>
  <definedNames>
    <definedName name="JR_PAGE_ANCHOR_0_1" localSheetId="1">#REF!</definedName>
    <definedName name="JR_PAGE_ANCHOR_0_1" localSheetId="3">#REF!</definedName>
    <definedName name="JR_PAGE_ANCHOR_0_1" localSheetId="2">#REF!</definedName>
    <definedName name="JR_PAGE_ANCHOR_0_1" localSheetId="0">#REF!</definedName>
    <definedName name="JR_PAGE_ANCHOR_0_1" localSheetId="4">#REF!</definedName>
    <definedName name="JR_PAGE_ANCHOR_0_1" localSheetId="6">#REF!</definedName>
    <definedName name="JR_PAGE_ANCHOR_0_1">#REF!</definedName>
    <definedName name="_xlnm.Print_Titles" localSheetId="5">'กพ 2569'!$1:$6</definedName>
    <definedName name="_xlnm.Print_Titles" localSheetId="1">'ตค 2568'!$1:$6</definedName>
    <definedName name="_xlnm.Print_Titles" localSheetId="3">'ธค 2568'!$1:$6</definedName>
    <definedName name="_xlnm.Print_Titles" localSheetId="2">'พย 2568'!$1:$6</definedName>
    <definedName name="_xlnm.Print_Titles" localSheetId="0">ภาพรวม2569!$1:$4</definedName>
    <definedName name="_xlnm.Print_Titles" localSheetId="4">'มค 2569'!$1:$6</definedName>
    <definedName name="_xlnm.Print_Titles" localSheetId="6">'มีค 2569'!$1:$6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3" l="1"/>
  <c r="C7" i="13"/>
  <c r="D5" i="13"/>
  <c r="C5" i="13"/>
  <c r="C31" i="2"/>
  <c r="H30" i="2"/>
  <c r="G30" i="2"/>
  <c r="D30" i="2"/>
  <c r="H29" i="2"/>
  <c r="G29" i="2"/>
  <c r="D29" i="2"/>
  <c r="H28" i="2"/>
  <c r="G28" i="2"/>
  <c r="D28" i="2"/>
  <c r="H27" i="2"/>
  <c r="G27" i="2"/>
  <c r="D27" i="2"/>
  <c r="H26" i="2"/>
  <c r="D26" i="2"/>
  <c r="H25" i="2"/>
  <c r="G25" i="2"/>
  <c r="D25" i="2"/>
  <c r="H24" i="2"/>
  <c r="G24" i="2"/>
  <c r="D24" i="2"/>
  <c r="H23" i="2"/>
  <c r="G23" i="2"/>
  <c r="D23" i="2"/>
  <c r="H22" i="2"/>
  <c r="G22" i="2"/>
  <c r="D22" i="2"/>
  <c r="H21" i="2"/>
  <c r="G21" i="2"/>
  <c r="D21" i="2"/>
  <c r="H20" i="2"/>
  <c r="G20" i="2"/>
  <c r="D20" i="2"/>
  <c r="H19" i="2"/>
  <c r="G19" i="2"/>
  <c r="D19" i="2"/>
  <c r="H18" i="2"/>
  <c r="G18" i="2"/>
  <c r="D18" i="2"/>
  <c r="H17" i="2"/>
  <c r="G17" i="2"/>
  <c r="D17" i="2"/>
  <c r="H16" i="2"/>
  <c r="H15" i="2"/>
  <c r="G15" i="2"/>
  <c r="D15" i="2"/>
  <c r="H14" i="2"/>
  <c r="G14" i="2"/>
  <c r="D14" i="2"/>
  <c r="H13" i="2"/>
  <c r="G13" i="2"/>
  <c r="D13" i="2"/>
  <c r="H12" i="2"/>
  <c r="G12" i="2"/>
  <c r="D12" i="2"/>
  <c r="H11" i="2"/>
  <c r="G11" i="2"/>
  <c r="D11" i="2"/>
  <c r="H10" i="2"/>
  <c r="G10" i="2"/>
  <c r="D10" i="2"/>
  <c r="H9" i="2"/>
  <c r="G9" i="2"/>
  <c r="D9" i="2"/>
  <c r="H8" i="2"/>
  <c r="G8" i="2"/>
  <c r="D8" i="2"/>
  <c r="H7" i="2"/>
  <c r="G7" i="2"/>
  <c r="D7" i="2"/>
  <c r="C33" i="1"/>
  <c r="H32" i="1"/>
  <c r="G32" i="1"/>
  <c r="D32" i="1"/>
  <c r="H31" i="1"/>
  <c r="G31" i="1"/>
  <c r="D31" i="1"/>
  <c r="H30" i="1"/>
  <c r="G30" i="1"/>
  <c r="D30" i="1"/>
  <c r="H29" i="1"/>
  <c r="G29" i="1"/>
  <c r="D29" i="1"/>
  <c r="H28" i="1"/>
  <c r="G28" i="1"/>
  <c r="D28" i="1"/>
  <c r="H27" i="1"/>
  <c r="G27" i="1"/>
  <c r="D27" i="1"/>
  <c r="H26" i="1"/>
  <c r="G26" i="1"/>
  <c r="D26" i="1"/>
  <c r="H25" i="1"/>
  <c r="G25" i="1"/>
  <c r="D25" i="1"/>
  <c r="H24" i="1"/>
  <c r="G24" i="1"/>
  <c r="D24" i="1"/>
  <c r="H23" i="1"/>
  <c r="G23" i="1"/>
  <c r="D23" i="1"/>
  <c r="H22" i="1"/>
  <c r="G22" i="1"/>
  <c r="D22" i="1"/>
  <c r="H21" i="1"/>
  <c r="G21" i="1"/>
  <c r="D21" i="1"/>
  <c r="H20" i="1"/>
  <c r="G20" i="1"/>
  <c r="D20" i="1"/>
  <c r="H19" i="1"/>
  <c r="H18" i="1"/>
  <c r="G18" i="1"/>
  <c r="D18" i="1"/>
  <c r="H17" i="1"/>
  <c r="G17" i="1"/>
  <c r="D17" i="1"/>
  <c r="H16" i="1"/>
  <c r="G16" i="1"/>
  <c r="D16" i="1"/>
  <c r="H15" i="1"/>
  <c r="G15" i="1"/>
  <c r="D15" i="1"/>
  <c r="H14" i="1"/>
  <c r="G14" i="1"/>
  <c r="D14" i="1"/>
  <c r="H13" i="1"/>
  <c r="G13" i="1"/>
  <c r="D13" i="1"/>
  <c r="H12" i="1"/>
  <c r="G12" i="1"/>
  <c r="D12" i="1"/>
  <c r="H11" i="1"/>
  <c r="G11" i="1"/>
  <c r="D11" i="1"/>
  <c r="H10" i="1"/>
  <c r="G10" i="1"/>
  <c r="D10" i="1"/>
  <c r="H9" i="1"/>
  <c r="G9" i="1"/>
  <c r="D9" i="1"/>
  <c r="H8" i="1"/>
  <c r="G8" i="1"/>
  <c r="D8" i="1"/>
  <c r="H7" i="1"/>
  <c r="G7" i="1"/>
  <c r="D7" i="1"/>
  <c r="C19" i="3"/>
  <c r="H18" i="3"/>
  <c r="D18" i="3"/>
  <c r="H17" i="3"/>
  <c r="D17" i="3"/>
  <c r="H16" i="3"/>
  <c r="D16" i="3"/>
  <c r="H15" i="3"/>
  <c r="D15" i="3"/>
  <c r="H14" i="3"/>
  <c r="D14" i="3"/>
  <c r="H13" i="3"/>
  <c r="D13" i="3"/>
  <c r="H12" i="3"/>
  <c r="D12" i="3"/>
  <c r="H11" i="3"/>
  <c r="D11" i="3"/>
  <c r="H10" i="3"/>
  <c r="D10" i="3"/>
  <c r="H9" i="3"/>
  <c r="D9" i="3"/>
  <c r="H8" i="3"/>
  <c r="D8" i="3"/>
  <c r="H7" i="3"/>
  <c r="D7" i="3"/>
  <c r="C24" i="4"/>
  <c r="H23" i="4"/>
  <c r="G23" i="4"/>
  <c r="D23" i="4"/>
  <c r="H22" i="4"/>
  <c r="G22" i="4"/>
  <c r="D22" i="4"/>
  <c r="H21" i="4"/>
  <c r="G21" i="4"/>
  <c r="D21" i="4"/>
  <c r="H20" i="4"/>
  <c r="G20" i="4"/>
  <c r="D20" i="4"/>
  <c r="H19" i="4"/>
  <c r="G19" i="4"/>
  <c r="D19" i="4"/>
  <c r="H18" i="4"/>
  <c r="G18" i="4"/>
  <c r="D18" i="4"/>
  <c r="H17" i="4"/>
  <c r="G17" i="4"/>
  <c r="D17" i="4"/>
  <c r="H16" i="4"/>
  <c r="G16" i="4"/>
  <c r="D16" i="4"/>
  <c r="H15" i="4"/>
  <c r="G15" i="4"/>
  <c r="D15" i="4"/>
  <c r="H14" i="4"/>
  <c r="G14" i="4"/>
  <c r="D14" i="4"/>
  <c r="H13" i="4"/>
  <c r="G13" i="4"/>
  <c r="D13" i="4"/>
  <c r="H12" i="4"/>
  <c r="G12" i="4"/>
  <c r="D12" i="4"/>
  <c r="H11" i="4"/>
  <c r="G11" i="4"/>
  <c r="D11" i="4"/>
  <c r="H10" i="4"/>
  <c r="G10" i="4"/>
  <c r="D10" i="4"/>
  <c r="H9" i="4"/>
  <c r="G9" i="4"/>
  <c r="D9" i="4"/>
  <c r="H8" i="4"/>
  <c r="G8" i="4"/>
  <c r="D8" i="4"/>
  <c r="H7" i="4"/>
  <c r="G7" i="4"/>
  <c r="D7" i="4"/>
  <c r="C28" i="5"/>
  <c r="H27" i="5"/>
  <c r="D27" i="5"/>
  <c r="H26" i="5"/>
  <c r="H25" i="5"/>
  <c r="G25" i="5"/>
  <c r="D25" i="5"/>
  <c r="H24" i="5"/>
  <c r="G24" i="5"/>
  <c r="D24" i="5"/>
  <c r="H23" i="5"/>
  <c r="G23" i="5"/>
  <c r="D23" i="5"/>
  <c r="H22" i="5"/>
  <c r="G22" i="5"/>
  <c r="H21" i="5"/>
  <c r="G21" i="5"/>
  <c r="D21" i="5"/>
  <c r="H20" i="5"/>
  <c r="G20" i="5"/>
  <c r="D20" i="5"/>
  <c r="H19" i="5"/>
  <c r="G19" i="5"/>
  <c r="D19" i="5"/>
  <c r="H18" i="5"/>
  <c r="G18" i="5"/>
  <c r="D18" i="5"/>
  <c r="H17" i="5"/>
  <c r="G17" i="5"/>
  <c r="D17" i="5"/>
  <c r="H16" i="5"/>
  <c r="G16" i="5"/>
  <c r="D16" i="5"/>
  <c r="H15" i="5"/>
  <c r="G15" i="5"/>
  <c r="D15" i="5"/>
  <c r="H14" i="5"/>
  <c r="G14" i="5"/>
  <c r="D14" i="5"/>
  <c r="H13" i="5"/>
  <c r="G13" i="5"/>
  <c r="D13" i="5"/>
  <c r="H12" i="5"/>
  <c r="G12" i="5"/>
  <c r="D12" i="5"/>
  <c r="H11" i="5"/>
  <c r="G11" i="5"/>
  <c r="D11" i="5"/>
  <c r="H10" i="5"/>
  <c r="G10" i="5"/>
  <c r="D10" i="5"/>
  <c r="H9" i="5"/>
  <c r="G9" i="5"/>
  <c r="D9" i="5"/>
  <c r="H8" i="5"/>
  <c r="G8" i="5"/>
  <c r="D8" i="5"/>
  <c r="H7" i="5"/>
  <c r="G7" i="5"/>
  <c r="D7" i="5"/>
  <c r="D32" i="6"/>
  <c r="G32" i="6"/>
  <c r="I32" i="6"/>
  <c r="C32" i="6"/>
  <c r="H31" i="6"/>
  <c r="G31" i="6"/>
  <c r="D31" i="6"/>
  <c r="H30" i="6"/>
  <c r="G30" i="6"/>
  <c r="D30" i="6"/>
  <c r="H29" i="6"/>
  <c r="G29" i="6"/>
  <c r="D29" i="6"/>
  <c r="H27" i="6"/>
  <c r="G27" i="6"/>
  <c r="D27" i="6"/>
  <c r="H28" i="6"/>
  <c r="G28" i="6"/>
  <c r="D28" i="6"/>
  <c r="H26" i="6"/>
  <c r="G26" i="6"/>
  <c r="D26" i="6"/>
  <c r="H25" i="6"/>
  <c r="G25" i="6"/>
  <c r="H24" i="6"/>
  <c r="G24" i="6"/>
  <c r="D24" i="6"/>
  <c r="H23" i="6"/>
  <c r="G23" i="6"/>
  <c r="D23" i="6"/>
  <c r="H22" i="6"/>
  <c r="G22" i="6"/>
  <c r="D22" i="6"/>
  <c r="H21" i="6"/>
  <c r="G21" i="6"/>
  <c r="D21" i="6"/>
  <c r="H20" i="6"/>
  <c r="G20" i="6"/>
  <c r="D20" i="6"/>
  <c r="H19" i="6"/>
  <c r="G19" i="6"/>
  <c r="D19" i="6"/>
  <c r="H18" i="6"/>
  <c r="G18" i="6"/>
  <c r="D18" i="6"/>
  <c r="H17" i="6"/>
  <c r="G17" i="6"/>
  <c r="D17" i="6"/>
  <c r="H16" i="6"/>
  <c r="G16" i="6"/>
  <c r="D16" i="6"/>
  <c r="H15" i="6"/>
  <c r="G15" i="6"/>
  <c r="D15" i="6"/>
  <c r="H14" i="6"/>
  <c r="G14" i="6"/>
  <c r="D14" i="6"/>
  <c r="H13" i="6"/>
  <c r="G13" i="6"/>
  <c r="D13" i="6"/>
  <c r="H12" i="6"/>
  <c r="G12" i="6"/>
  <c r="D12" i="6"/>
  <c r="H11" i="6"/>
  <c r="G11" i="6"/>
  <c r="D11" i="6"/>
  <c r="H10" i="6"/>
  <c r="G10" i="6"/>
  <c r="D10" i="6"/>
  <c r="H9" i="6"/>
  <c r="G9" i="6"/>
  <c r="D9" i="6"/>
  <c r="H8" i="6"/>
  <c r="G8" i="6"/>
  <c r="D8" i="6"/>
  <c r="H7" i="6"/>
  <c r="G7" i="6"/>
  <c r="D7" i="6"/>
  <c r="I12" i="2" l="1"/>
  <c r="I29" i="2"/>
  <c r="I27" i="2"/>
  <c r="I26" i="2"/>
  <c r="I25" i="2"/>
  <c r="I24" i="2"/>
  <c r="I23" i="2"/>
  <c r="I22" i="2"/>
  <c r="I21" i="2"/>
  <c r="I20" i="2"/>
  <c r="I15" i="2"/>
  <c r="I14" i="2"/>
  <c r="I13" i="2"/>
  <c r="I10" i="2"/>
  <c r="I11" i="2"/>
  <c r="I8" i="2"/>
  <c r="I9" i="2"/>
  <c r="I7" i="2"/>
  <c r="G31" i="2"/>
  <c r="D31" i="2"/>
  <c r="I30" i="2"/>
  <c r="I28" i="2"/>
  <c r="I19" i="2"/>
  <c r="I18" i="2"/>
  <c r="I17" i="2"/>
  <c r="I16" i="2"/>
  <c r="I15" i="1"/>
  <c r="G33" i="1"/>
  <c r="I14" i="1"/>
  <c r="I13" i="1"/>
  <c r="I12" i="1"/>
  <c r="I11" i="1"/>
  <c r="I10" i="1"/>
  <c r="I9" i="1"/>
  <c r="I8" i="1"/>
  <c r="I7" i="1"/>
  <c r="D33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32" i="1"/>
  <c r="D19" i="3"/>
  <c r="G17" i="3"/>
  <c r="I17" i="3" s="1"/>
  <c r="G16" i="3"/>
  <c r="I16" i="3" s="1"/>
  <c r="G15" i="3"/>
  <c r="I15" i="3" s="1"/>
  <c r="G14" i="3"/>
  <c r="I14" i="3" s="1"/>
  <c r="G13" i="3"/>
  <c r="I13" i="3" s="1"/>
  <c r="G12" i="3"/>
  <c r="I12" i="3" s="1"/>
  <c r="G11" i="3"/>
  <c r="I11" i="3" s="1"/>
  <c r="G10" i="3"/>
  <c r="I10" i="3" s="1"/>
  <c r="G9" i="3"/>
  <c r="I9" i="3" s="1"/>
  <c r="G8" i="3"/>
  <c r="I8" i="3" s="1"/>
  <c r="G7" i="3"/>
  <c r="G18" i="3"/>
  <c r="I18" i="3" s="1"/>
  <c r="I20" i="4"/>
  <c r="I12" i="4"/>
  <c r="I11" i="4"/>
  <c r="I7" i="4"/>
  <c r="G24" i="4"/>
  <c r="D24" i="4"/>
  <c r="I23" i="4"/>
  <c r="I22" i="4"/>
  <c r="I21" i="4"/>
  <c r="I19" i="4"/>
  <c r="I18" i="4"/>
  <c r="I17" i="4"/>
  <c r="I16" i="4"/>
  <c r="I15" i="4"/>
  <c r="I14" i="4"/>
  <c r="I13" i="4"/>
  <c r="I10" i="4"/>
  <c r="I9" i="4"/>
  <c r="I8" i="4"/>
  <c r="I20" i="5"/>
  <c r="I11" i="5"/>
  <c r="G28" i="5"/>
  <c r="D28" i="5"/>
  <c r="I27" i="5"/>
  <c r="I26" i="5"/>
  <c r="I25" i="5"/>
  <c r="I24" i="5"/>
  <c r="I23" i="5"/>
  <c r="I22" i="5"/>
  <c r="I21" i="5"/>
  <c r="I19" i="5"/>
  <c r="I18" i="5"/>
  <c r="I17" i="5"/>
  <c r="I16" i="5"/>
  <c r="I15" i="5"/>
  <c r="I14" i="5"/>
  <c r="I13" i="5"/>
  <c r="I12" i="5"/>
  <c r="I10" i="5"/>
  <c r="I9" i="5"/>
  <c r="I8" i="5"/>
  <c r="I7" i="5"/>
  <c r="I31" i="6"/>
  <c r="I30" i="6"/>
  <c r="I29" i="6"/>
  <c r="I27" i="6"/>
  <c r="I7" i="6"/>
  <c r="I28" i="6"/>
  <c r="I25" i="6"/>
  <c r="I24" i="6"/>
  <c r="I23" i="6"/>
  <c r="I22" i="6"/>
  <c r="I20" i="6"/>
  <c r="I19" i="6"/>
  <c r="I16" i="6"/>
  <c r="I15" i="6"/>
  <c r="I14" i="6"/>
  <c r="I13" i="6"/>
  <c r="I11" i="6"/>
  <c r="I26" i="6"/>
  <c r="I21" i="6"/>
  <c r="I18" i="6"/>
  <c r="I17" i="6"/>
  <c r="I12" i="6"/>
  <c r="I10" i="6"/>
  <c r="I9" i="6"/>
  <c r="I8" i="6"/>
  <c r="I31" i="2" l="1"/>
  <c r="I33" i="1"/>
  <c r="I7" i="3"/>
  <c r="I19" i="3" s="1"/>
  <c r="G19" i="3"/>
  <c r="I24" i="4"/>
  <c r="I28" i="5"/>
  <c r="C9" i="13" l="1"/>
  <c r="D9" i="13" l="1"/>
</calcChain>
</file>

<file path=xl/sharedStrings.xml><?xml version="1.0" encoding="utf-8"?>
<sst xmlns="http://schemas.openxmlformats.org/spreadsheetml/2006/main" count="752" uniqueCount="303">
  <si>
    <t>แบบ สขร.1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</si>
  <si>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</si>
  <si>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</si>
  <si>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</si>
  <si>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</si>
  <si>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</si>
  <si>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</si>
  <si>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</si>
  <si>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</si>
  <si>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</si>
  <si>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</si>
  <si>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</si>
  <si>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</si>
  <si>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</si>
  <si>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</si>
  <si>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วิธีการจัดซื้อจัดจ้าง</t>
  </si>
  <si>
    <t>วิธีเฉพาะเจาะจง</t>
  </si>
  <si>
    <t>วิธีคัดเลือก</t>
  </si>
  <si>
    <t>วิธีประกวดราคาอิเล็คทรอนิกส์ (e-bidding)</t>
  </si>
  <si>
    <t>จำนวนโครงการ</t>
  </si>
  <si>
    <t>จำนวนงบประมาณ</t>
  </si>
  <si>
    <t>รวม</t>
  </si>
  <si>
    <t>ชื่อหน่วยงาน...เทศบาลตำบลเวียง  อำเภอเชียงแสน  จังหวัดเชียงราย..........</t>
  </si>
  <si>
    <t>เชียงแสนอิเลคทริค</t>
  </si>
  <si>
    <t>ร้าน ซี.อาร์.ก๊อปปี้แมชชีน</t>
  </si>
  <si>
    <t>นายสมศักดิ์  สุวรรณดี</t>
  </si>
  <si>
    <t>คลาสสิฟายด์เชียงแสน</t>
  </si>
  <si>
    <t>ชื่อหน่วยงาน ของเทศบาลตำบลเวียง อำเภอเชียงแสน จังหวัดเชียงราย</t>
  </si>
  <si>
    <t>รวมทั้งสิ้น</t>
  </si>
  <si>
    <t>ใช้เกณฑ์ราคา</t>
  </si>
  <si>
    <t>ปัญหาและอุปสรรคในการจัดซื้อจัดจ้าง</t>
  </si>
  <si>
    <t>แนวทางการแก้ไข</t>
  </si>
  <si>
    <t>การจัดซื้อจัดจ้างไม่เป็นไปตามแผน</t>
  </si>
  <si>
    <t>งานก่อสร้างส่งมอบงานล่าช้า เนื่องจากผู้รับจ้างไม่ได้ทำงานอย่างต่อเนื่อง</t>
  </si>
  <si>
    <t>ประสานผู้ควบคุมงานเร่งรัดติดตามความก้าวหน้าของงานก่อสร้าง</t>
  </si>
  <si>
    <t>ประสานงานและให้แต่ละงานดำเนินการจัดซื้อจัดจ้างและ
ให้ดำเนินการให้เป็นไปตามแผน</t>
  </si>
  <si>
    <t>เช่าเครื่องถ่ายเอกสาร ของกองช่าง</t>
  </si>
  <si>
    <t>เช่าเครื่องถ่ายเอกสาร ของงานสาธารณสุข</t>
  </si>
  <si>
    <t>1/2569</t>
  </si>
  <si>
    <t>2/2569</t>
  </si>
  <si>
    <t>เช่าเครื่องถ่ายเอกสาร ของสำนักปลัด</t>
  </si>
  <si>
    <t>จัดซื้อน้ำดื่ม ของเทศบาลตำบลเวียง</t>
  </si>
  <si>
    <t>นายภูวดล  แซ่ลี</t>
  </si>
  <si>
    <t>7/2569</t>
  </si>
  <si>
    <t>จ้างเหมาตามโครงการส่งเสริมการท่องเที่ยวเชิงวัฒนธรรม ไหลเรือไฟ</t>
  </si>
  <si>
    <t>จัดซื้อเป็ดเหลืองลอยน้ำ พร้อมค่าติดตั้ง</t>
  </si>
  <si>
    <t>นางสาวนิภาพร  ใจอิ่นคำ</t>
  </si>
  <si>
    <t>6/2569</t>
  </si>
  <si>
    <t>จ้างเหมาจัดทำป้ายไวนิลและสติ๊กเกอร์รณรงค์การชำระค่าธรรมเนียมขยะมูลฝอย</t>
  </si>
  <si>
    <t>5/2569</t>
  </si>
  <si>
    <t>จัดซื้อวัสดุสำนักงาน ของสำนักปลัด</t>
  </si>
  <si>
    <t>ร้าน จี.จี.ซัพพลาย</t>
  </si>
  <si>
    <t>9/2569</t>
  </si>
  <si>
    <t>จัดซื้อวัสดุงานบ้านงานครัว ของสำนักปลัด</t>
  </si>
  <si>
    <t>10/2569</t>
  </si>
  <si>
    <t>ประจำเดือน ตุลาคม 2568</t>
  </si>
  <si>
    <t>จัดซื้อครุภัณฑ์สำนักงาน ของงานสาธารณสุข</t>
  </si>
  <si>
    <t>14/2569</t>
  </si>
  <si>
    <t>จัดซื้อกล้องกิมบอลอเนกประสงค์</t>
  </si>
  <si>
    <t>15/2569</t>
  </si>
  <si>
    <t>จัดซื้อแอมป์พาวเวอร์มอกเซอร์</t>
  </si>
  <si>
    <t>หจก.พีพีแอล โปรเฟสชั่นนัล ไอที เซอร์วิส</t>
  </si>
  <si>
    <t>16/2569</t>
  </si>
  <si>
    <t>จัดซื้อครุภัณฑ์สำนักงาน สำหรับงานป้องกันฯ</t>
  </si>
  <si>
    <t>17/2569</t>
  </si>
  <si>
    <t>จัดซื้อครุภัณฑ์สำหรับงานบริหารงานทั่วไป</t>
  </si>
  <si>
    <t>18/2569</t>
  </si>
  <si>
    <t>จัดซื้อวัสดุสำนักงาน ของกองคลัง</t>
  </si>
  <si>
    <t>20/2569</t>
  </si>
  <si>
    <t>จัดซื้อพัดลมติดผนัง สำหรับงานบริหารงานทั่วไป</t>
  </si>
  <si>
    <t>21/2569</t>
  </si>
  <si>
    <t>จัดซื้อวัสดุคอมพิวเตอร์ ของกองคลัง</t>
  </si>
  <si>
    <t>เชียงแสน คอมพิวเตอร์ แอนด์เซอร์วิส</t>
  </si>
  <si>
    <t>22/2569</t>
  </si>
  <si>
    <t>จัดซื้อวัสดุคอมพิวเตอร์ ของกองช่าง</t>
  </si>
  <si>
    <t>เชียงแสนคอมพิวเตอร์ แอนด์ เซอร์วิส</t>
  </si>
  <si>
    <t>24/2569</t>
  </si>
  <si>
    <t>จัดซื้อครุภัณฑ์คอมพิวเตอร์ ของงานเทศกิจ</t>
  </si>
  <si>
    <t>จัดซื้อเครื่องคอมพิวเตอร์ สำหรับงานประมวลผล แบบที่ 1 ของงานสาธารณสุข</t>
  </si>
  <si>
    <t>จัดซื้อวัสดุสำนักงาน ของกองช่าง</t>
  </si>
  <si>
    <t>ชร57302/</t>
  </si>
  <si>
    <t>จัดซื้ออาหารเสริมนม สำหรับศพด.</t>
  </si>
  <si>
    <t>อ.ส.ค</t>
  </si>
  <si>
    <t>25/2569</t>
  </si>
  <si>
    <t>จัดซื้ออาหารเสริมนม สำหรับโรงเรียน</t>
  </si>
  <si>
    <t>26/2569</t>
  </si>
  <si>
    <t>เช่าเครื่องถ่ายเอกสาร ฝ่ายอำนวยการ</t>
  </si>
  <si>
    <t>4/2569</t>
  </si>
  <si>
    <t>จ้างเหมาติดตั้งระบบไฟฟ้าและอุปกรณ์ไฟฟ้าในเขตรับผิดชอบ ทต.เวียง</t>
  </si>
  <si>
    <t>นายชรินทร์  ทองสุข</t>
  </si>
  <si>
    <t>8/2569</t>
  </si>
  <si>
    <t xml:space="preserve">จัดซื้อวัสดุสำนักงาน ของสำนักปลัด </t>
  </si>
  <si>
    <t>บริษัท วิทวัสการค้า จำกัด</t>
  </si>
  <si>
    <t>จัดซื้อวัสดุสำนักงาน ของกองการศึกษา</t>
  </si>
  <si>
    <t>หจก.ดีทอยส์ แอนด์ เอ็ดดูเคชั่น</t>
  </si>
  <si>
    <t>30/2569</t>
  </si>
  <si>
    <t>จัดซื้อวัสดุสำนักงาน ของงานเทศกิจ</t>
  </si>
  <si>
    <t>31/2569</t>
  </si>
  <si>
    <t>จัดซื้อวัสดุคอมพิวเตอร์ สำหรับงานบริหารทั่วไป</t>
  </si>
  <si>
    <t>หจก.แม่จันปริ้นติ้ง</t>
  </si>
  <si>
    <t>38/2569</t>
  </si>
  <si>
    <t>18/11/258</t>
  </si>
  <si>
    <t>จัดซื้อสติ๊กเกอร์สะท้อนแสงไดมอนด์เกรด</t>
  </si>
  <si>
    <t>39/2569</t>
  </si>
  <si>
    <t>จัดซื้อหินคลุก พร้อมปรับเกลี่ย</t>
  </si>
  <si>
    <t>เกษมณี</t>
  </si>
  <si>
    <t>41/2569</t>
  </si>
  <si>
    <t>43/2569</t>
  </si>
  <si>
    <t>จัดซื้ออาหารเสริมนม สำหรับ ศพด.</t>
  </si>
  <si>
    <t>44/2569</t>
  </si>
  <si>
    <t>จ้างเหมาซ่อมแซมรถรางนำเที่ยว</t>
  </si>
  <si>
    <t>นายศราวุธ  ยานะ</t>
  </si>
  <si>
    <t>จ้างเหมาแผ้วถางวัชพืชน้ำ บริเวณหนองบัว</t>
  </si>
  <si>
    <t>นายสุนท  ชายลาด</t>
  </si>
  <si>
    <t>จ้างเหมาซ่อมซมรถยนต์ส่วนกลาง หมายเลขทะเบียน 81-5831 เชียงราย</t>
  </si>
  <si>
    <t>บริษัท เชียงแสนขุดลอก</t>
  </si>
  <si>
    <t>11/2569</t>
  </si>
  <si>
    <t>จ้างเหมาซ่อมซมรถยนต์ส่วนกลาง หมายเลขทะเบียน 81-1456 เชียงราย</t>
  </si>
  <si>
    <t>12/2569</t>
  </si>
  <si>
    <t>จ้างเหมาสูบน้ำ บริเวณสวนสาธารณะหนองบัว</t>
  </si>
  <si>
    <t>นายพิสิษฐ์  บุญแก้ว</t>
  </si>
  <si>
    <t>จ้างเหมาซ่อมแซม รถหมายเลขทะเบียน ตค-8742 เชียงราย</t>
  </si>
  <si>
    <t>19/2569</t>
  </si>
  <si>
    <t>จ้างเหมารถตู้โดยสารไม่ประจำทาง พร้อมน้ำมันเชื้อเพลิง</t>
  </si>
  <si>
    <t>นางสุนันทา  สุตะวงค์</t>
  </si>
  <si>
    <t>นางสาววารุณี  ยาจิโน</t>
  </si>
  <si>
    <t>นายวิเชียร  รากะรินทร์</t>
  </si>
  <si>
    <t>นายวิชิต  กุลบุตร</t>
  </si>
  <si>
    <t>23/2569</t>
  </si>
  <si>
    <t>จ้างเหมาปรับปรุงรถกระบะนั่ง 4 ประตู ยี่ห้อ มาสด้า</t>
  </si>
  <si>
    <t>นายฉลอง จันหล้า</t>
  </si>
  <si>
    <t>ก่อสร้างห้องน้ำ บริเวณสวนสาธารณหนองบัว</t>
  </si>
  <si>
    <t>หจก.ทำดี อินฟินิท พลัส</t>
  </si>
  <si>
    <t>วิธีประกวดราคา e-bidding</t>
  </si>
  <si>
    <t>จ้างปรับปรุงซ่อมแซม ศพด.</t>
  </si>
  <si>
    <t>หจก.บวรภพ บิลดิ้งโฮม</t>
  </si>
  <si>
    <t>จัดซื้ออาหารเสริมนม สำหรับ โรงเรียน</t>
  </si>
  <si>
    <t>จ้างเหมารถบัสโดยสารไม่ประจำทาง สำหรับผู้เดินทางไปราชการเพื่อแลกเปลี่ยนเรียนรู้ประสบกานต์เยี่ยมชมด้านวัฒนธรรมฯ จังหวัดอุตรดิตถ์</t>
  </si>
  <si>
    <t>หจก.พันธ์จินดาบริการ</t>
  </si>
  <si>
    <t>27/2569</t>
  </si>
  <si>
    <t>จ้างเหมาซ่อมแซม รถหมายเลขทะเบียน 81-5831 เชียงราย</t>
  </si>
  <si>
    <t>28/2569</t>
  </si>
  <si>
    <t>จ้างเหมาซ่อมแซมรถหมายเลขทะเบียน 81-1456 เชียงราย</t>
  </si>
  <si>
    <t>หจก.เชียงแสนกิจการยาง</t>
  </si>
  <si>
    <t>29/2569</t>
  </si>
  <si>
    <t>จ้างปรับปรุงซ่อมแซมอาคารภายในสำนักงานเทศบาลตำบลเวียง</t>
  </si>
  <si>
    <t>หางเวียงวัสดุก่อสร้าง</t>
  </si>
  <si>
    <t>3/2569</t>
  </si>
  <si>
    <t>จ้างรื้อถอนอาคารและสิ่งปลูกสร้างที่ชำรุด</t>
  </si>
  <si>
    <t>33/2569</t>
  </si>
  <si>
    <t>จัดซื้อวืสดุการเกษตร ของสำนักปลัด</t>
  </si>
  <si>
    <t>ปวันพัสตร์พันธ์ไม้</t>
  </si>
  <si>
    <t>53/2569</t>
  </si>
  <si>
    <t>จัดซื้อวัสดุยานพาหนะและขนส่ง ยางรถยนต์ จำนวน 4 เส้น</t>
  </si>
  <si>
    <t>47/2569</t>
  </si>
  <si>
    <t>จ้างเหมาขุดบ่อฝังกลบขยะ เทศบาลตำบลเวียง</t>
  </si>
  <si>
    <t>นางสาวพิชชาภา ปั๋นขุ่ย</t>
  </si>
  <si>
    <t>4/259</t>
  </si>
  <si>
    <t>จัดซื้อลำโพงเคลื่อนที่แบบลากจูง ของ ทต.เวียง</t>
  </si>
  <si>
    <t>บริษัท สินธานีอิเล็คทรอนิกส์ จำกัด</t>
  </si>
  <si>
    <t>62/2569</t>
  </si>
  <si>
    <t>จ้างเหมาจัดสถานที่ในการตั้งด่านชุมชน</t>
  </si>
  <si>
    <t>นายประสิทธิ์  เสาร์จันทร์</t>
  </si>
  <si>
    <t>36/2569</t>
  </si>
  <si>
    <t>จ้างเหมาซ่อมแซมรถตักหน้าขุดหลัง</t>
  </si>
  <si>
    <t>จัดซื้อวัสดุไฟฟ้าและวิทยุ ของงานเคหะและชุมชน</t>
  </si>
  <si>
    <t>เชียงแสนเซอร์วิสการไฟฟ้า</t>
  </si>
  <si>
    <t>63/2569</t>
  </si>
  <si>
    <t>จัดซื้อวัสดุก่อสร้าง สำหรับงานบริหารงานทั่วไป</t>
  </si>
  <si>
    <t>หจก.ซือซ๊อปวัสดุ</t>
  </si>
  <si>
    <t>64/2569</t>
  </si>
  <si>
    <t>จ้างเหมาจัดทำป้ายประชาสัมพันธ์ รณรงค์ป้องกันอุบัติเหตุ</t>
  </si>
  <si>
    <t>ฟูจิป้าย</t>
  </si>
  <si>
    <t>ประจำเดือน พฤศจิกายน 2569</t>
  </si>
  <si>
    <t>ประจำเดือน ธันวาคม 2568</t>
  </si>
  <si>
    <t>ชื่อหน่วยงาน......เทศบาลตำบลเวียง  อำเภอเชียงแสน  จังหวัดเชียงราย........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</si>
  <si>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โครงการจัดซื้อวัสดุเชื้อเพลิงและหล่อลื่น ของงานสาธารณสุข</t>
  </si>
  <si>
    <t>วิธีเฉพาะเจาจง</t>
  </si>
  <si>
    <t>ห้างหุ้นส่วนจำกัด เชียงแสนเอ็นเนอร์จี</t>
  </si>
  <si>
    <t xml:space="preserve"> ใช้เกณฑ์ราคา 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</si>
  <si>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โครงการจัดซื้อ วัสดุงานบ้านงานครัว จำนวน 1 รายการ</t>
  </si>
  <si>
    <t>จี.จี. ซัพพลาย</t>
  </si>
  <si>
    <t>ขออนุมัติดำเนินการโดยวิธีเฉพาะเจาะจง เนื่องจากการจัดซื้อจัดจ้างพัสดุที่มีการผลิต 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 จัดซื้อวัสดุเชื้อเพลิงและหล่อลื่น จำนวน 2 รายการ</t>
  </si>
  <si>
    <t>20/01/2568</t>
  </si>
  <si>
    <t>รายจ่ายเพื่อให้ได้มาซึ่งบริการ</t>
  </si>
  <si>
    <t>นายสมปอง ทองสุข</t>
  </si>
  <si>
    <t>นายพิศัณย์ ดวงปัญญารัตน์</t>
  </si>
  <si>
    <t>นายอดุลย์  หล้าเทิง</t>
  </si>
  <si>
    <t>นายบุญฤทธิ์ รักประชา</t>
  </si>
  <si>
    <t>นางสาวกรกนก  พันธ์น้อย</t>
  </si>
  <si>
    <t>นางชุติมา  มงคลคลี</t>
  </si>
  <si>
    <t>นายมนัสวิณ สมพันธ์</t>
  </si>
  <si>
    <t>บริษัท เชียงใหม่เฟรชมิลค์ จำกัด</t>
  </si>
  <si>
    <t>CNTR-00101/69</t>
  </si>
  <si>
    <t>CNTR-00102/69</t>
  </si>
  <si>
    <t>CNTR-00104/69</t>
  </si>
  <si>
    <t>CNTR-00098/69</t>
  </si>
  <si>
    <t>CNTR-00103/69</t>
  </si>
  <si>
    <t>CNTR-00105/69</t>
  </si>
  <si>
    <t>CNTR-00106/69</t>
  </si>
  <si>
    <t>CNTR-00107/69</t>
  </si>
  <si>
    <t>CNTR-00108/69</t>
  </si>
  <si>
    <t>CNTR-00109/69</t>
  </si>
  <si>
    <t xml:space="preserve">ซื้ออาหารเสริม(นม) สำหรับโรงเรียนในเขตบริการ ของเทศบาลตำบลเวียง อำเภอเชียงแสน จังหวัดเชียงราย </t>
  </si>
  <si>
    <t xml:space="preserve">ซื้ออาหารเสริม(นม) สำหรับศูนย์พัฒนาเด็กเล็กสังกัดเทศบาลตำบลเวียง อำเภอเชียงแสน จังหวัดเชียงราย </t>
  </si>
  <si>
    <t>จัดซื้อครุภัณฑ์ยานพาหนะและขนส่ง (รถจักรยานยนต์ป ของกองช่าง</t>
  </si>
  <si>
    <t>บริษัท เชียงรายสินธานี</t>
  </si>
  <si>
    <t>จัดซื้อวัสดุคอมพิวเตอร์ งานสวัสดิการฯ สำนักปลัด</t>
  </si>
  <si>
    <t>บริษัท วิทวัสการค้า</t>
  </si>
  <si>
    <t>83/2569</t>
  </si>
  <si>
    <t>ซื้อเครื่องพิมพ์แบบฉีดหมึก สำหรับงานตรวจสอบภายใน</t>
  </si>
  <si>
    <t>เชียงแสนคอมพิวเตอร์ แอนด์เซอร์วิส</t>
  </si>
  <si>
    <t>ซื้อติดตั้งกล้องวงจรปิด CCTV โซล่าเซลพร้อมเสา ภายในบ่อขยะ</t>
  </si>
  <si>
    <t>จ้างเหมาซ่อมแซม ปรับปรุง อาคารโรงจอดรถ</t>
  </si>
  <si>
    <t>บริษัท ซิกกล้า เชียงแสน จำกัด</t>
  </si>
  <si>
    <t>จัดซ้อวัสดุสำนักงาน ของกองช่าง</t>
  </si>
  <si>
    <t xml:space="preserve">จัดซื้อวัสดุตามโครงการจัดการแข่งขันกีฬา </t>
  </si>
  <si>
    <t>87/2569</t>
  </si>
  <si>
    <t>จัดซื้อวัสดุไฟฟ้าแลวิทยุ จำนวน 19 รายการ</t>
  </si>
  <si>
    <t>88/2569</t>
  </si>
  <si>
    <t>85/2569</t>
  </si>
  <si>
    <t>86/2569</t>
  </si>
  <si>
    <t>จัดซื้อวัสดุสำนักงาน งานส่งเสริมกาท่องเที่ยว</t>
  </si>
  <si>
    <t>89/2569</t>
  </si>
  <si>
    <t>จัดซื้อถ้วยรางวัล สำหรับการแข่งขันกีฬาเยาวชน</t>
  </si>
  <si>
    <t>92/2569</t>
  </si>
  <si>
    <t>จ้างซ่อมสร้างผิวจราจรแอสฟัลท์ติกคอนกรีต จากบ้านนายมอม ตอนะ-พระธาตุสามมุมเมือง</t>
  </si>
  <si>
    <t>หจก.เชียงรายสามชัย</t>
  </si>
  <si>
    <t>จัดซื้อครุภัณฑ์สำนักงาน ของกองคลัง</t>
  </si>
  <si>
    <t>หจก.พีพีแอล ดปรเฟสชั่นนัล ไอที เซอร์วิส</t>
  </si>
  <si>
    <t>94/2569</t>
  </si>
  <si>
    <t>จัดซื้อครุภัณฑ์สำนักงาน ของกองช่าง</t>
  </si>
  <si>
    <t>96/2569</t>
  </si>
  <si>
    <t>จัดซื้อครุภัณฑ์สำนักงาน  ของสำนักปลัด</t>
  </si>
  <si>
    <t>97/2569</t>
  </si>
  <si>
    <t>จัดซื้อครุภัณฑ์สำนักงาน ของกองการศึกษา</t>
  </si>
  <si>
    <t>100/2569</t>
  </si>
  <si>
    <t>จ้างเหมาซ่อมแซมรถยนต์ส่วนกลาง หมายเลขทะเบียน ตค-8742 เชียงราย</t>
  </si>
  <si>
    <t>57/2569</t>
  </si>
  <si>
    <t>จ้างเหมาซ่อมแซมรถยต์ส่วนกลาง หมายเลขทะเบียน ตค-8742 เชียงราย</t>
  </si>
  <si>
    <t>58/2569</t>
  </si>
  <si>
    <t>จัดซื้อวัสดุการเกษตร ของงานส่งเสริมการเกษตร</t>
  </si>
  <si>
    <t>ศูนย์วิสาหกิจชุมชน</t>
  </si>
  <si>
    <t>99/2569</t>
  </si>
  <si>
    <t>จ้างซ่อมแซมรางระบายน้ำ ซอย 4 หมู่ที่ 8</t>
  </si>
  <si>
    <t>นายจำรอง  ติ๊บมา</t>
  </si>
  <si>
    <t>60/2569</t>
  </si>
  <si>
    <t>ค่าเช่าห้องประชุม ตามโครงการอบรมการบริหารงานให้แก่ผู้บริหารฯ</t>
  </si>
  <si>
    <t>หจก. สยามไทรแองเกิ้ล โฮเต็ล</t>
  </si>
  <si>
    <t>จ้างทำสื่อประชาสัมพันธ์ ป้ายไวนิล ไฟป่าและหมอกควัน</t>
  </si>
  <si>
    <t>ร้าน เอ็นที สติ๊กเกอร์</t>
  </si>
  <si>
    <t>61/2569</t>
  </si>
  <si>
    <t>จัดซื้อเครื่องพิมพ์ แบบฉีดหมึก ของกองช่าง</t>
  </si>
  <si>
    <t>จัดซื้อเครื่องพิมพ์ แบบฉีดหมึก ของกองการศึกษา</t>
  </si>
  <si>
    <t>จัดซื้อครุภัณฑ์คอมพิวเตอร์ ของกองคลัง</t>
  </si>
  <si>
    <t>ประจำเดือน มกราคม 2569</t>
  </si>
  <si>
    <t>ประจำเดือน กุมภาพันธ์ 2569</t>
  </si>
  <si>
    <t>จัดซื้อครุภัณฑ์สำนักงาน ของสำนักปลัด</t>
  </si>
  <si>
    <t>103/2569</t>
  </si>
  <si>
    <t>บริษัท เชียงแสนขุดลอก จำกัด</t>
  </si>
  <si>
    <t>107/2569</t>
  </si>
  <si>
    <t>จัดซื้อเสื้อกีฬา พร้อมสกรีน</t>
  </si>
  <si>
    <t>บัณทิตน้อย</t>
  </si>
  <si>
    <t>105/2569</t>
  </si>
  <si>
    <t>จัดซื้ออาหารและเครื่องดื่มที่ไม่มีแอลกอฮอล์ สำหรับผู้เข้าร่วมทำแนวกันไฟฯ</t>
  </si>
  <si>
    <t>นางสาวแก้ว แสงมอญ</t>
  </si>
  <si>
    <t>106/2569</t>
  </si>
  <si>
    <t>จ้างเหมารถแทรกเตอร์ ตามโครงการป้องกันและแก้ไขปัญหาไฟป่า</t>
  </si>
  <si>
    <t>นายเอนก  ขจร</t>
  </si>
  <si>
    <t>จ้างเหมาจัดทำป้ายไวนิลประชาสัมพันธ์ ตามโครงการป้องกันและแก้ไขปัญหาไฟป่า</t>
  </si>
  <si>
    <t>นายปรีดี  พรมเมือง</t>
  </si>
  <si>
    <t>65/2569</t>
  </si>
  <si>
    <t>จัดซื้อเครื่องคอมพิวเตอร์ สำหรับงานประมวงผล แบบที่ 2 ของสำหนักปลัด</t>
  </si>
  <si>
    <t>เชียงแสน คอมพิวเตอร์ แอนด์ เซอร์วิส</t>
  </si>
  <si>
    <t>110/2569</t>
  </si>
  <si>
    <t>โครงการปรับปรุงถนนแอสฟัลท์ติกคอนกรีตรอบกำแพงเมืองฯ</t>
  </si>
  <si>
    <t>จัดซื้ออาหารเสริมนม สำหรับบ ศพด.</t>
  </si>
  <si>
    <t>108/2569</t>
  </si>
  <si>
    <t xml:space="preserve">จัดซื้อกังหันน้ำโซล่าเซลล์ </t>
  </si>
  <si>
    <t>ร้าน ต้นโซล่าเซลล์</t>
  </si>
  <si>
    <t>111/2569</t>
  </si>
  <si>
    <t>บริษัท วิทวัส จำกัด</t>
  </si>
  <si>
    <t>109/2569</t>
  </si>
  <si>
    <t>จัดซื้อติดตั้งกล้องวงจรปิด CCTV โซล่าเซลล์พร้อมเสา ภายในบ่อขยะ</t>
  </si>
  <si>
    <t>13/2569</t>
  </si>
  <si>
    <t>จัดซื้ออาหารเสริมนม สำหรับโรงเรียน ในเขตบริการ</t>
  </si>
  <si>
    <t>112/2569</t>
  </si>
  <si>
    <t>จัดซื้อวัสดุสำนักงาน  ของกองคลัง</t>
  </si>
  <si>
    <t>113/2569</t>
  </si>
  <si>
    <t>หจก.แม่จัน ปริ้นติ้ง</t>
  </si>
  <si>
    <t>114/2569</t>
  </si>
  <si>
    <t>190/03/2569</t>
  </si>
  <si>
    <t>โครงการติดตั้งไฟฟ้าโซล่าเซลล์ ภายในหมู่บ้านในเขต ทต.เวียง</t>
  </si>
  <si>
    <t>บริษัท ซีวิค อโกรเทค จำกัด</t>
  </si>
  <si>
    <t>จ้างเหมากำจัดวัชพืชด้วยการพ่นสารเคมี และการกำจัดวัชพืชโดยใช้รถแบคโฮ</t>
  </si>
  <si>
    <t>56/2569</t>
  </si>
  <si>
    <t>จ้างเสริมสร้สางผิวแอสฟัลท์ติกคอนกรีต ซอย 2 บ้านจอมกิตติ หมู่ที่ 6</t>
  </si>
  <si>
    <t>จ้างปรับปรุงถนนแอสฟัลท์ติกคอนกรีต ภายในหมู่บ้าน บ้านป่าสักหางเวียง</t>
  </si>
  <si>
    <t>จ้างเหมาตามโครงการสรงน้ำพระธาตุจอมกิตติ</t>
  </si>
  <si>
    <t>นายพงษ์สิริพร  ใหม่คำวัง</t>
  </si>
  <si>
    <t>69/2569</t>
  </si>
  <si>
    <t>ประจำเดือน มีนาคม 2569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</si>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</sst>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20"/>
      <color theme="1"/>
      <name val="TH Sarabun New"/>
      <family val="2"/>
    </font>
    <font>
      <b/>
      <sz val="20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14" fontId="2" fillId="2" borderId="2" xfId="0" applyNumberFormat="1" applyFont="1" applyFill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3" fontId="6" fillId="0" borderId="2" xfId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43" fontId="6" fillId="0" borderId="0" xfId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/>
    </xf>
    <xf numFmtId="43" fontId="6" fillId="2" borderId="2" xfId="1" applyFont="1" applyFill="1" applyBorder="1" applyAlignment="1">
      <alignment vertical="top"/>
    </xf>
    <xf numFmtId="14" fontId="6" fillId="2" borderId="2" xfId="0" applyNumberFormat="1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43" fontId="6" fillId="2" borderId="0" xfId="1" applyFont="1" applyFill="1" applyAlignment="1">
      <alignment horizontal="right" vertical="top"/>
    </xf>
    <xf numFmtId="0" fontId="6" fillId="2" borderId="0" xfId="0" applyFont="1" applyFill="1" applyAlignment="1">
      <alignment horizontal="center" vertical="top" wrapText="1"/>
    </xf>
    <xf numFmtId="43" fontId="6" fillId="2" borderId="0" xfId="1" applyFont="1" applyFill="1" applyAlignment="1">
      <alignment vertical="top"/>
    </xf>
    <xf numFmtId="0" fontId="6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right" vertical="top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left" vertical="top" wrapText="1"/>
    </xf>
    <xf numFmtId="4" fontId="6" fillId="2" borderId="3" xfId="0" applyNumberFormat="1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center" vertical="top" wrapText="1"/>
    </xf>
    <xf numFmtId="14" fontId="6" fillId="2" borderId="3" xfId="0" applyNumberFormat="1" applyFont="1" applyFill="1" applyBorder="1" applyAlignment="1">
      <alignment horizontal="center" vertical="top" wrapText="1"/>
    </xf>
    <xf numFmtId="43" fontId="7" fillId="2" borderId="2" xfId="1" applyFont="1" applyFill="1" applyBorder="1" applyAlignment="1">
      <alignment vertical="top"/>
    </xf>
    <xf numFmtId="0" fontId="7" fillId="2" borderId="0" xfId="0" applyFont="1" applyFill="1" applyAlignment="1">
      <alignment vertical="center"/>
    </xf>
    <xf numFmtId="43" fontId="7" fillId="2" borderId="2" xfId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43" fontId="2" fillId="2" borderId="0" xfId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43" fontId="3" fillId="2" borderId="2" xfId="1" applyFont="1" applyFill="1" applyBorder="1" applyAlignment="1">
      <alignment horizontal="center" vertical="top"/>
    </xf>
    <xf numFmtId="43" fontId="3" fillId="2" borderId="2" xfId="1" applyFont="1" applyFill="1" applyBorder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3" fontId="7" fillId="0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3" fontId="6" fillId="0" borderId="2" xfId="1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3" fontId="7" fillId="0" borderId="0" xfId="1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43" fontId="7" fillId="2" borderId="2" xfId="1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="90" zoomScaleNormal="90" workbookViewId="0">
      <pane ySplit="4" topLeftCell="A5" activePane="bottomLeft" state="frozen"/>
      <selection pane="bottomLeft" activeCell="A2" sqref="A2:D2"/>
    </sheetView>
  </sheetViews>
  <sheetFormatPr defaultColWidth="15.19921875" defaultRowHeight="24.6" x14ac:dyDescent="0.25"/>
  <cols>
    <col min="1" max="1" width="11.59765625" style="10" customWidth="1"/>
    <col min="2" max="2" width="47.69921875" style="14" customWidth="1"/>
    <col min="3" max="3" width="30.19921875" style="15" customWidth="1"/>
    <col min="4" max="4" width="29.19921875" style="15" customWidth="1"/>
    <col min="5" max="16384" width="15.19921875" style="7"/>
  </cols>
  <sheetData>
    <row r="1" spans="1:4" ht="30" customHeight="1" x14ac:dyDescent="0.25">
      <c r="A1" s="57" t="s">
        <v>302</v>
      </c>
      <c r="B1" s="57"/>
      <c r="C1" s="57"/>
      <c r="D1" s="57"/>
    </row>
    <row r="2" spans="1:4" ht="30" customHeight="1" x14ac:dyDescent="0.25">
      <c r="A2" s="58" t="s">
        <v>27</v>
      </c>
      <c r="B2" s="58"/>
      <c r="C2" s="58"/>
      <c r="D2" s="58"/>
    </row>
    <row r="3" spans="1:4" s="9" customFormat="1" ht="44.25" customHeight="1" x14ac:dyDescent="0.25">
      <c r="A3" s="59" t="s">
        <v>1</v>
      </c>
      <c r="B3" s="59" t="s">
        <v>15</v>
      </c>
      <c r="C3" s="60" t="s">
        <v>19</v>
      </c>
      <c r="D3" s="60" t="s">
        <v>20</v>
      </c>
    </row>
    <row r="4" spans="1:4" s="10" customFormat="1" x14ac:dyDescent="0.25">
      <c r="A4" s="59"/>
      <c r="B4" s="59"/>
      <c r="C4" s="60"/>
      <c r="D4" s="60"/>
    </row>
    <row r="5" spans="1:4" x14ac:dyDescent="0.25">
      <c r="A5" s="11">
        <v>1</v>
      </c>
      <c r="B5" s="12" t="s">
        <v>16</v>
      </c>
      <c r="C5" s="13">
        <f>25+21+16+12+26+24</f>
        <v>124</v>
      </c>
      <c r="D5" s="13">
        <f>1126994+1406061.35+650913.1+615470.73+2043508+11508801.75</f>
        <v>17351748.93</v>
      </c>
    </row>
    <row r="6" spans="1:4" x14ac:dyDescent="0.25">
      <c r="A6" s="11">
        <v>2</v>
      </c>
      <c r="B6" s="12" t="s">
        <v>17</v>
      </c>
      <c r="C6" s="13">
        <v>0</v>
      </c>
      <c r="D6" s="13">
        <v>0</v>
      </c>
    </row>
    <row r="7" spans="1:4" x14ac:dyDescent="0.25">
      <c r="A7" s="11">
        <v>3</v>
      </c>
      <c r="B7" s="12" t="s">
        <v>18</v>
      </c>
      <c r="C7" s="13">
        <f>1+1+2</f>
        <v>4</v>
      </c>
      <c r="D7" s="13">
        <f>748888+1090000+5700000+2695100</f>
        <v>10233988</v>
      </c>
    </row>
    <row r="8" spans="1:4" x14ac:dyDescent="0.25">
      <c r="A8" s="11"/>
      <c r="B8" s="12"/>
      <c r="C8" s="13"/>
      <c r="D8" s="13"/>
    </row>
    <row r="9" spans="1:4" x14ac:dyDescent="0.25">
      <c r="A9" s="11"/>
      <c r="B9" s="8" t="s">
        <v>21</v>
      </c>
      <c r="C9" s="13">
        <f>SUM(C5:C7)</f>
        <v>128</v>
      </c>
      <c r="D9" s="13">
        <f>SUM(D5:D7)</f>
        <v>27585736.93</v>
      </c>
    </row>
    <row r="11" spans="1:4" x14ac:dyDescent="0.25">
      <c r="A11" s="52" t="s">
        <v>30</v>
      </c>
      <c r="B11" s="52"/>
      <c r="C11" s="53" t="s">
        <v>31</v>
      </c>
      <c r="D11" s="53"/>
    </row>
    <row r="12" spans="1:4" ht="61.8" customHeight="1" x14ac:dyDescent="0.25">
      <c r="A12" s="54" t="s">
        <v>32</v>
      </c>
      <c r="B12" s="54"/>
      <c r="C12" s="55" t="s">
        <v>35</v>
      </c>
      <c r="D12" s="56"/>
    </row>
    <row r="13" spans="1:4" x14ac:dyDescent="0.25">
      <c r="A13" s="54" t="s">
        <v>33</v>
      </c>
      <c r="B13" s="54"/>
      <c r="C13" s="56" t="s">
        <v>34</v>
      </c>
      <c r="D13" s="56"/>
    </row>
    <row r="14" spans="1:4" x14ac:dyDescent="0.25">
      <c r="A14" s="61"/>
      <c r="B14" s="61"/>
      <c r="C14" s="62"/>
      <c r="D14" s="62"/>
    </row>
    <row r="15" spans="1:4" x14ac:dyDescent="0.25">
      <c r="A15" s="61"/>
      <c r="B15" s="61"/>
      <c r="C15" s="62"/>
      <c r="D15" s="62"/>
    </row>
    <row r="16" spans="1:4" x14ac:dyDescent="0.25">
      <c r="A16" s="61"/>
      <c r="B16" s="61"/>
      <c r="C16" s="62"/>
      <c r="D16" s="62"/>
    </row>
    <row r="17" spans="1:4" x14ac:dyDescent="0.25">
      <c r="A17" s="61"/>
      <c r="B17" s="61"/>
      <c r="C17" s="62"/>
      <c r="D17" s="62"/>
    </row>
  </sheetData>
  <mergeCells count="20">
    <mergeCell ref="A16:B16"/>
    <mergeCell ref="C16:D16"/>
    <mergeCell ref="A17:B17"/>
    <mergeCell ref="C17:D17"/>
    <mergeCell ref="A13:B13"/>
    <mergeCell ref="C13:D13"/>
    <mergeCell ref="A14:B14"/>
    <mergeCell ref="C14:D14"/>
    <mergeCell ref="A15:B15"/>
    <mergeCell ref="C15:D15"/>
    <mergeCell ref="A11:B11"/>
    <mergeCell ref="C11:D11"/>
    <mergeCell ref="A12:B12"/>
    <mergeCell ref="C12:D12"/>
    <mergeCell ref="A1:D1"/>
    <mergeCell ref="A2:D2"/>
    <mergeCell ref="A3:A4"/>
    <mergeCell ref="B3:B4"/>
    <mergeCell ref="C3:C4"/>
    <mergeCell ref="D3:D4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L33"/>
  <sheetViews>
    <sheetView zoomScale="90" zoomScaleNormal="90" workbookViewId="0">
      <pane ySplit="6" topLeftCell="A31" activePane="bottomLeft" state="frozen"/>
      <selection pane="bottomLeft" activeCell="K33" sqref="K33"/>
    </sheetView>
  </sheetViews>
  <sheetFormatPr defaultColWidth="15.19921875" defaultRowHeight="24.6" x14ac:dyDescent="0.25"/>
  <cols>
    <col min="1" max="1" width="5.69921875" style="1" customWidth="1"/>
    <col min="2" max="2" width="38" style="40" customWidth="1"/>
    <col min="3" max="3" width="12.5" style="41" customWidth="1"/>
    <col min="4" max="4" width="12.69921875" style="41" customWidth="1"/>
    <col min="5" max="5" width="11.3984375" style="42" customWidth="1"/>
    <col min="6" max="6" width="21.19921875" style="42" customWidth="1"/>
    <col min="7" max="7" width="12.796875" style="43" customWidth="1"/>
    <col min="8" max="8" width="21.09765625" style="42" customWidth="1"/>
    <col min="9" max="9" width="15.19921875" style="41"/>
    <col min="10" max="10" width="17.09765625" style="42" customWidth="1"/>
    <col min="11" max="11" width="12.09765625" style="44" customWidth="1"/>
    <col min="12" max="12" width="13.59765625" style="1" customWidth="1"/>
    <col min="13" max="16384" width="15.19921875" style="2"/>
  </cols>
  <sheetData>
    <row r="1" spans="1:12" x14ac:dyDescent="0.25">
      <c r="L1" s="51" t="s">
        <v>0</v>
      </c>
    </row>
    <row r="2" spans="1:12" ht="30" customHeight="1" x14ac:dyDescent="0.25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30" customHeight="1" x14ac:dyDescent="0.25">
      <c r="A3" s="65" t="s">
        <v>22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30" customHeight="1" x14ac:dyDescent="0.25">
      <c r="A4" s="66" t="s">
        <v>55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s="28" customFormat="1" ht="44.25" customHeight="1" x14ac:dyDescent="0.25">
      <c r="A5" s="67" t="s">
        <v>1</v>
      </c>
      <c r="B5" s="67" t="s">
        <v>2</v>
      </c>
      <c r="C5" s="68" t="s">
        <v>3</v>
      </c>
      <c r="D5" s="68" t="s">
        <v>4</v>
      </c>
      <c r="E5" s="67" t="s">
        <v>5</v>
      </c>
      <c r="F5" s="67" t="s">
        <v>6</v>
      </c>
      <c r="G5" s="68" t="s">
        <v>7</v>
      </c>
      <c r="H5" s="67" t="s">
        <v>8</v>
      </c>
      <c r="I5" s="68" t="s">
        <v>9</v>
      </c>
      <c r="J5" s="67" t="s">
        <v>10</v>
      </c>
      <c r="K5" s="67" t="s">
        <v>11</v>
      </c>
      <c r="L5" s="67"/>
    </row>
    <row r="6" spans="1:12" s="1" customFormat="1" x14ac:dyDescent="0.25">
      <c r="A6" s="67"/>
      <c r="B6" s="67"/>
      <c r="C6" s="68"/>
      <c r="D6" s="68"/>
      <c r="E6" s="67"/>
      <c r="F6" s="67"/>
      <c r="G6" s="68"/>
      <c r="H6" s="67"/>
      <c r="I6" s="68"/>
      <c r="J6" s="67"/>
      <c r="K6" s="45" t="s">
        <v>12</v>
      </c>
      <c r="L6" s="46" t="s">
        <v>13</v>
      </c>
    </row>
    <row r="7" spans="1:12" s="48" customFormat="1" ht="86.4" customHeight="1" x14ac:dyDescent="0.25">
      <c r="A7" s="5">
        <v>1</v>
      </c>
      <c r="B7" s="39" t="s">
        <v>36</v>
      </c>
      <c r="C7" s="47">
        <v>30000</v>
      </c>
      <c r="D7" s="47">
        <f>C7</f>
        <v>30000</v>
      </c>
      <c r="E7" s="3" t="s">
        <v>16</v>
      </c>
      <c r="F7" s="39" t="s">
        <v>24</v>
      </c>
      <c r="G7" s="47">
        <f>C7</f>
        <v>30000</v>
      </c>
      <c r="H7" s="39" t="str">
        <f>F7</f>
        <v>ร้าน ซี.อาร์.ก๊อปปี้แมชชีน</v>
      </c>
      <c r="I7" s="47">
        <f>G7</f>
        <v>30000</v>
      </c>
      <c r="J7" s="3" t="s">
        <v>29</v>
      </c>
      <c r="K7" s="4" t="s">
        <v>38</v>
      </c>
      <c r="L7" s="6">
        <v>244257</v>
      </c>
    </row>
    <row r="8" spans="1:12" s="48" customFormat="1" ht="72.599999999999994" customHeight="1" x14ac:dyDescent="0.25">
      <c r="A8" s="5">
        <v>2</v>
      </c>
      <c r="B8" s="39" t="s">
        <v>37</v>
      </c>
      <c r="C8" s="47">
        <v>30000</v>
      </c>
      <c r="D8" s="47">
        <f t="shared" ref="D8:D29" si="0">C8</f>
        <v>30000</v>
      </c>
      <c r="E8" s="3" t="s">
        <v>16</v>
      </c>
      <c r="F8" s="39" t="s">
        <v>24</v>
      </c>
      <c r="G8" s="47">
        <f t="shared" ref="G8:G29" si="1">C8</f>
        <v>30000</v>
      </c>
      <c r="H8" s="39" t="str">
        <f t="shared" ref="H8:I28" si="2">F8</f>
        <v>ร้าน ซี.อาร์.ก๊อปปี้แมชชีน</v>
      </c>
      <c r="I8" s="47">
        <f t="shared" si="2"/>
        <v>30000</v>
      </c>
      <c r="J8" s="3" t="s">
        <v>29</v>
      </c>
      <c r="K8" s="4" t="s">
        <v>39</v>
      </c>
      <c r="L8" s="6">
        <v>244257</v>
      </c>
    </row>
    <row r="9" spans="1:12" s="48" customFormat="1" ht="65.400000000000006" customHeight="1" x14ac:dyDescent="0.25">
      <c r="A9" s="5">
        <v>3</v>
      </c>
      <c r="B9" s="39" t="s">
        <v>40</v>
      </c>
      <c r="C9" s="47">
        <v>30000</v>
      </c>
      <c r="D9" s="47">
        <f t="shared" si="0"/>
        <v>30000</v>
      </c>
      <c r="E9" s="3" t="s">
        <v>16</v>
      </c>
      <c r="F9" s="39" t="s">
        <v>24</v>
      </c>
      <c r="G9" s="47">
        <f t="shared" si="1"/>
        <v>30000</v>
      </c>
      <c r="H9" s="39" t="str">
        <f t="shared" si="2"/>
        <v>ร้าน ซี.อาร์.ก๊อปปี้แมชชีน</v>
      </c>
      <c r="I9" s="47">
        <f t="shared" si="2"/>
        <v>30000</v>
      </c>
      <c r="J9" s="3" t="s">
        <v>29</v>
      </c>
      <c r="K9" s="4" t="s">
        <v>39</v>
      </c>
      <c r="L9" s="6">
        <v>244257</v>
      </c>
    </row>
    <row r="10" spans="1:12" s="48" customFormat="1" ht="68.400000000000006" customHeight="1" x14ac:dyDescent="0.25">
      <c r="A10" s="5">
        <v>4</v>
      </c>
      <c r="B10" s="39" t="s">
        <v>41</v>
      </c>
      <c r="C10" s="47">
        <v>31500</v>
      </c>
      <c r="D10" s="47">
        <f t="shared" si="0"/>
        <v>31500</v>
      </c>
      <c r="E10" s="3" t="s">
        <v>16</v>
      </c>
      <c r="F10" s="39" t="s">
        <v>42</v>
      </c>
      <c r="G10" s="47">
        <f t="shared" si="1"/>
        <v>31500</v>
      </c>
      <c r="H10" s="39" t="str">
        <f t="shared" si="2"/>
        <v>นายภูวดล  แซ่ลี</v>
      </c>
      <c r="I10" s="47">
        <f t="shared" si="2"/>
        <v>31500</v>
      </c>
      <c r="J10" s="3" t="s">
        <v>29</v>
      </c>
      <c r="K10" s="4" t="s">
        <v>43</v>
      </c>
      <c r="L10" s="6">
        <v>244257</v>
      </c>
    </row>
    <row r="11" spans="1:12" s="48" customFormat="1" ht="83.4" customHeight="1" x14ac:dyDescent="0.25">
      <c r="A11" s="5">
        <v>5</v>
      </c>
      <c r="B11" s="39" t="s">
        <v>44</v>
      </c>
      <c r="C11" s="47">
        <v>420000</v>
      </c>
      <c r="D11" s="47">
        <f t="shared" si="0"/>
        <v>420000</v>
      </c>
      <c r="E11" s="3" t="s">
        <v>16</v>
      </c>
      <c r="F11" s="39" t="s">
        <v>25</v>
      </c>
      <c r="G11" s="47">
        <f t="shared" si="1"/>
        <v>420000</v>
      </c>
      <c r="H11" s="39" t="str">
        <f t="shared" si="2"/>
        <v>นายสมศักดิ์  สุวรรณดี</v>
      </c>
      <c r="I11" s="47">
        <f t="shared" si="2"/>
        <v>420000</v>
      </c>
      <c r="J11" s="3" t="s">
        <v>29</v>
      </c>
      <c r="K11" s="4" t="s">
        <v>38</v>
      </c>
      <c r="L11" s="6">
        <v>244260</v>
      </c>
    </row>
    <row r="12" spans="1:12" s="48" customFormat="1" ht="69.599999999999994" customHeight="1" x14ac:dyDescent="0.25">
      <c r="A12" s="5">
        <v>6</v>
      </c>
      <c r="B12" s="39" t="s">
        <v>45</v>
      </c>
      <c r="C12" s="47">
        <v>16000</v>
      </c>
      <c r="D12" s="47">
        <f t="shared" si="0"/>
        <v>16000</v>
      </c>
      <c r="E12" s="3" t="s">
        <v>16</v>
      </c>
      <c r="F12" s="39" t="s">
        <v>46</v>
      </c>
      <c r="G12" s="47">
        <f t="shared" si="1"/>
        <v>16000</v>
      </c>
      <c r="H12" s="39" t="str">
        <f t="shared" si="2"/>
        <v>นางสาวนิภาพร  ใจอิ่นคำ</v>
      </c>
      <c r="I12" s="47">
        <f t="shared" si="2"/>
        <v>16000</v>
      </c>
      <c r="J12" s="3" t="s">
        <v>29</v>
      </c>
      <c r="K12" s="4" t="s">
        <v>47</v>
      </c>
      <c r="L12" s="6">
        <v>244265</v>
      </c>
    </row>
    <row r="13" spans="1:12" s="48" customFormat="1" ht="62.4" customHeight="1" x14ac:dyDescent="0.25">
      <c r="A13" s="5">
        <v>7</v>
      </c>
      <c r="B13" s="39" t="s">
        <v>48</v>
      </c>
      <c r="C13" s="47">
        <v>20100</v>
      </c>
      <c r="D13" s="47">
        <f t="shared" si="0"/>
        <v>20100</v>
      </c>
      <c r="E13" s="3" t="s">
        <v>16</v>
      </c>
      <c r="F13" s="39" t="s">
        <v>26</v>
      </c>
      <c r="G13" s="47">
        <f t="shared" si="1"/>
        <v>20100</v>
      </c>
      <c r="H13" s="39" t="str">
        <f t="shared" si="2"/>
        <v>คลาสสิฟายด์เชียงแสน</v>
      </c>
      <c r="I13" s="47">
        <f t="shared" si="2"/>
        <v>20100</v>
      </c>
      <c r="J13" s="3" t="s">
        <v>29</v>
      </c>
      <c r="K13" s="4" t="s">
        <v>49</v>
      </c>
      <c r="L13" s="6">
        <v>244271</v>
      </c>
    </row>
    <row r="14" spans="1:12" s="48" customFormat="1" ht="62.4" customHeight="1" x14ac:dyDescent="0.25">
      <c r="A14" s="5">
        <v>8</v>
      </c>
      <c r="B14" s="39" t="s">
        <v>50</v>
      </c>
      <c r="C14" s="47">
        <v>37043</v>
      </c>
      <c r="D14" s="47">
        <f t="shared" si="0"/>
        <v>37043</v>
      </c>
      <c r="E14" s="3" t="s">
        <v>16</v>
      </c>
      <c r="F14" s="39" t="s">
        <v>51</v>
      </c>
      <c r="G14" s="47">
        <f t="shared" si="1"/>
        <v>37043</v>
      </c>
      <c r="H14" s="39" t="str">
        <f t="shared" si="2"/>
        <v>ร้าน จี.จี.ซัพพลาย</v>
      </c>
      <c r="I14" s="47">
        <f t="shared" si="2"/>
        <v>37043</v>
      </c>
      <c r="J14" s="3" t="s">
        <v>29</v>
      </c>
      <c r="K14" s="4" t="s">
        <v>52</v>
      </c>
      <c r="L14" s="6">
        <v>244277</v>
      </c>
    </row>
    <row r="15" spans="1:12" s="48" customFormat="1" ht="61.8" customHeight="1" x14ac:dyDescent="0.25">
      <c r="A15" s="5">
        <v>9</v>
      </c>
      <c r="B15" s="39" t="s">
        <v>53</v>
      </c>
      <c r="C15" s="47">
        <v>16440</v>
      </c>
      <c r="D15" s="47">
        <f t="shared" si="0"/>
        <v>16440</v>
      </c>
      <c r="E15" s="3" t="s">
        <v>16</v>
      </c>
      <c r="F15" s="39" t="s">
        <v>51</v>
      </c>
      <c r="G15" s="47">
        <f t="shared" si="1"/>
        <v>16440</v>
      </c>
      <c r="H15" s="39" t="str">
        <f t="shared" si="2"/>
        <v>ร้าน จี.จี.ซัพพลาย</v>
      </c>
      <c r="I15" s="47">
        <f t="shared" si="2"/>
        <v>16440</v>
      </c>
      <c r="J15" s="3" t="s">
        <v>29</v>
      </c>
      <c r="K15" s="4" t="s">
        <v>54</v>
      </c>
      <c r="L15" s="6">
        <v>244278</v>
      </c>
    </row>
    <row r="16" spans="1:12" s="48" customFormat="1" ht="109.2" customHeight="1" x14ac:dyDescent="0.25">
      <c r="A16" s="5">
        <v>10</v>
      </c>
      <c r="B16" s="39" t="s">
        <v>56</v>
      </c>
      <c r="C16" s="47">
        <v>28000</v>
      </c>
      <c r="D16" s="47">
        <f t="shared" si="0"/>
        <v>28000</v>
      </c>
      <c r="E16" s="3" t="s">
        <v>16</v>
      </c>
      <c r="F16" s="39" t="s">
        <v>61</v>
      </c>
      <c r="G16" s="47">
        <f t="shared" si="1"/>
        <v>28000</v>
      </c>
      <c r="H16" s="39" t="str">
        <f t="shared" si="2"/>
        <v>หจก.พีพีแอล โปรเฟสชั่นนัล ไอที เซอร์วิส</v>
      </c>
      <c r="I16" s="47">
        <f t="shared" si="2"/>
        <v>28000</v>
      </c>
      <c r="J16" s="3" t="s">
        <v>29</v>
      </c>
      <c r="K16" s="4" t="s">
        <v>57</v>
      </c>
      <c r="L16" s="6">
        <v>244279</v>
      </c>
    </row>
    <row r="17" spans="1:12" s="48" customFormat="1" ht="70.8" customHeight="1" x14ac:dyDescent="0.25">
      <c r="A17" s="5">
        <v>11</v>
      </c>
      <c r="B17" s="39" t="s">
        <v>58</v>
      </c>
      <c r="C17" s="47">
        <v>22000</v>
      </c>
      <c r="D17" s="47">
        <f t="shared" si="0"/>
        <v>22000</v>
      </c>
      <c r="E17" s="3" t="s">
        <v>16</v>
      </c>
      <c r="F17" s="39" t="s">
        <v>61</v>
      </c>
      <c r="G17" s="47">
        <f t="shared" si="1"/>
        <v>22000</v>
      </c>
      <c r="H17" s="39" t="str">
        <f t="shared" si="2"/>
        <v>หจก.พีพีแอล โปรเฟสชั่นนัล ไอที เซอร์วิส</v>
      </c>
      <c r="I17" s="47">
        <f t="shared" si="2"/>
        <v>22000</v>
      </c>
      <c r="J17" s="3" t="s">
        <v>29</v>
      </c>
      <c r="K17" s="4" t="s">
        <v>59</v>
      </c>
      <c r="L17" s="6">
        <v>244279</v>
      </c>
    </row>
    <row r="18" spans="1:12" s="48" customFormat="1" ht="70.2" customHeight="1" x14ac:dyDescent="0.25">
      <c r="A18" s="5">
        <v>12</v>
      </c>
      <c r="B18" s="39" t="s">
        <v>60</v>
      </c>
      <c r="C18" s="47">
        <v>11800</v>
      </c>
      <c r="D18" s="47">
        <f t="shared" si="0"/>
        <v>11800</v>
      </c>
      <c r="E18" s="3" t="s">
        <v>16</v>
      </c>
      <c r="F18" s="39" t="s">
        <v>61</v>
      </c>
      <c r="G18" s="47">
        <f t="shared" si="1"/>
        <v>11800</v>
      </c>
      <c r="H18" s="39" t="str">
        <f t="shared" si="2"/>
        <v>หจก.พีพีแอล โปรเฟสชั่นนัล ไอที เซอร์วิส</v>
      </c>
      <c r="I18" s="47">
        <f t="shared" si="2"/>
        <v>11800</v>
      </c>
      <c r="J18" s="3" t="s">
        <v>29</v>
      </c>
      <c r="K18" s="4" t="s">
        <v>62</v>
      </c>
      <c r="L18" s="6">
        <v>244279</v>
      </c>
    </row>
    <row r="19" spans="1:12" s="48" customFormat="1" ht="65.400000000000006" customHeight="1" x14ac:dyDescent="0.25">
      <c r="A19" s="5">
        <v>13</v>
      </c>
      <c r="B19" s="39" t="s">
        <v>63</v>
      </c>
      <c r="C19" s="47">
        <v>11000</v>
      </c>
      <c r="D19" s="47">
        <f t="shared" si="0"/>
        <v>11000</v>
      </c>
      <c r="E19" s="3" t="s">
        <v>16</v>
      </c>
      <c r="F19" s="39" t="s">
        <v>61</v>
      </c>
      <c r="G19" s="47">
        <f t="shared" si="1"/>
        <v>11000</v>
      </c>
      <c r="H19" s="39" t="str">
        <f t="shared" si="2"/>
        <v>หจก.พีพีแอล โปรเฟสชั่นนัล ไอที เซอร์วิส</v>
      </c>
      <c r="I19" s="47">
        <f t="shared" si="2"/>
        <v>11000</v>
      </c>
      <c r="J19" s="3" t="s">
        <v>29</v>
      </c>
      <c r="K19" s="4" t="s">
        <v>64</v>
      </c>
      <c r="L19" s="6">
        <v>244279</v>
      </c>
    </row>
    <row r="20" spans="1:12" s="48" customFormat="1" ht="81.599999999999994" customHeight="1" x14ac:dyDescent="0.25">
      <c r="A20" s="5">
        <v>14</v>
      </c>
      <c r="B20" s="39" t="s">
        <v>65</v>
      </c>
      <c r="C20" s="47">
        <v>30600</v>
      </c>
      <c r="D20" s="47">
        <f t="shared" si="0"/>
        <v>30600</v>
      </c>
      <c r="E20" s="3" t="s">
        <v>16</v>
      </c>
      <c r="F20" s="39" t="s">
        <v>61</v>
      </c>
      <c r="G20" s="47">
        <f t="shared" si="1"/>
        <v>30600</v>
      </c>
      <c r="H20" s="39" t="str">
        <f t="shared" si="2"/>
        <v>หจก.พีพีแอล โปรเฟสชั่นนัล ไอที เซอร์วิส</v>
      </c>
      <c r="I20" s="47">
        <f t="shared" si="2"/>
        <v>30600</v>
      </c>
      <c r="J20" s="3" t="s">
        <v>29</v>
      </c>
      <c r="K20" s="4" t="s">
        <v>66</v>
      </c>
      <c r="L20" s="6">
        <v>244279</v>
      </c>
    </row>
    <row r="21" spans="1:12" s="48" customFormat="1" ht="70.8" customHeight="1" x14ac:dyDescent="0.25">
      <c r="A21" s="5">
        <v>15</v>
      </c>
      <c r="B21" s="39" t="s">
        <v>67</v>
      </c>
      <c r="C21" s="47">
        <v>29613</v>
      </c>
      <c r="D21" s="47">
        <f t="shared" si="0"/>
        <v>29613</v>
      </c>
      <c r="E21" s="3" t="s">
        <v>16</v>
      </c>
      <c r="F21" s="39" t="s">
        <v>51</v>
      </c>
      <c r="G21" s="47">
        <f t="shared" si="1"/>
        <v>29613</v>
      </c>
      <c r="H21" s="39" t="str">
        <f t="shared" si="2"/>
        <v>ร้าน จี.จี.ซัพพลาย</v>
      </c>
      <c r="I21" s="47">
        <f t="shared" si="2"/>
        <v>29613</v>
      </c>
      <c r="J21" s="3" t="s">
        <v>29</v>
      </c>
      <c r="K21" s="4" t="s">
        <v>68</v>
      </c>
      <c r="L21" s="6">
        <v>244281</v>
      </c>
    </row>
    <row r="22" spans="1:12" s="48" customFormat="1" ht="72" customHeight="1" x14ac:dyDescent="0.25">
      <c r="A22" s="5">
        <v>16</v>
      </c>
      <c r="B22" s="39" t="s">
        <v>69</v>
      </c>
      <c r="C22" s="47">
        <v>7350</v>
      </c>
      <c r="D22" s="47">
        <f t="shared" si="0"/>
        <v>7350</v>
      </c>
      <c r="E22" s="3" t="s">
        <v>16</v>
      </c>
      <c r="F22" s="39" t="s">
        <v>23</v>
      </c>
      <c r="G22" s="47">
        <f t="shared" si="1"/>
        <v>7350</v>
      </c>
      <c r="H22" s="39" t="str">
        <f t="shared" si="2"/>
        <v>เชียงแสนอิเลคทริค</v>
      </c>
      <c r="I22" s="47">
        <f t="shared" si="2"/>
        <v>7350</v>
      </c>
      <c r="J22" s="3" t="s">
        <v>29</v>
      </c>
      <c r="K22" s="4" t="s">
        <v>70</v>
      </c>
      <c r="L22" s="6">
        <v>244281</v>
      </c>
    </row>
    <row r="23" spans="1:12" s="48" customFormat="1" ht="56.4" customHeight="1" x14ac:dyDescent="0.25">
      <c r="A23" s="5">
        <v>17</v>
      </c>
      <c r="B23" s="39" t="s">
        <v>71</v>
      </c>
      <c r="C23" s="47">
        <v>24700</v>
      </c>
      <c r="D23" s="47">
        <f t="shared" si="0"/>
        <v>24700</v>
      </c>
      <c r="E23" s="3" t="s">
        <v>16</v>
      </c>
      <c r="F23" s="39" t="s">
        <v>72</v>
      </c>
      <c r="G23" s="47">
        <f t="shared" si="1"/>
        <v>24700</v>
      </c>
      <c r="H23" s="39" t="str">
        <f t="shared" si="2"/>
        <v>เชียงแสน คอมพิวเตอร์ แอนด์เซอร์วิส</v>
      </c>
      <c r="I23" s="47">
        <f t="shared" si="2"/>
        <v>24700</v>
      </c>
      <c r="J23" s="3" t="s">
        <v>29</v>
      </c>
      <c r="K23" s="4" t="s">
        <v>73</v>
      </c>
      <c r="L23" s="6">
        <v>244281</v>
      </c>
    </row>
    <row r="24" spans="1:12" s="48" customFormat="1" ht="72" customHeight="1" x14ac:dyDescent="0.25">
      <c r="A24" s="5">
        <v>18</v>
      </c>
      <c r="B24" s="39" t="s">
        <v>74</v>
      </c>
      <c r="C24" s="47">
        <v>24690</v>
      </c>
      <c r="D24" s="47">
        <f t="shared" si="0"/>
        <v>24690</v>
      </c>
      <c r="E24" s="3" t="s">
        <v>16</v>
      </c>
      <c r="F24" s="39" t="s">
        <v>75</v>
      </c>
      <c r="G24" s="47">
        <f t="shared" si="1"/>
        <v>24690</v>
      </c>
      <c r="H24" s="39" t="str">
        <f t="shared" si="2"/>
        <v>เชียงแสนคอมพิวเตอร์ แอนด์ เซอร์วิส</v>
      </c>
      <c r="I24" s="47">
        <f t="shared" si="2"/>
        <v>24690</v>
      </c>
      <c r="J24" s="3" t="s">
        <v>29</v>
      </c>
      <c r="K24" s="4" t="s">
        <v>76</v>
      </c>
      <c r="L24" s="6">
        <v>244281</v>
      </c>
    </row>
    <row r="25" spans="1:12" s="48" customFormat="1" ht="87" customHeight="1" x14ac:dyDescent="0.25">
      <c r="A25" s="5">
        <v>19</v>
      </c>
      <c r="B25" s="39" t="s">
        <v>77</v>
      </c>
      <c r="C25" s="47">
        <v>42500</v>
      </c>
      <c r="D25" s="47">
        <v>42500</v>
      </c>
      <c r="E25" s="3" t="s">
        <v>16</v>
      </c>
      <c r="F25" s="39" t="s">
        <v>75</v>
      </c>
      <c r="G25" s="47">
        <f t="shared" si="1"/>
        <v>42500</v>
      </c>
      <c r="H25" s="39" t="str">
        <f t="shared" si="2"/>
        <v>เชียงแสนคอมพิวเตอร์ แอนด์ เซอร์วิส</v>
      </c>
      <c r="I25" s="47">
        <f t="shared" si="2"/>
        <v>42500</v>
      </c>
      <c r="J25" s="3" t="s">
        <v>29</v>
      </c>
      <c r="K25" s="4" t="s">
        <v>38</v>
      </c>
      <c r="L25" s="6">
        <v>244281</v>
      </c>
    </row>
    <row r="26" spans="1:12" s="48" customFormat="1" ht="65.400000000000006" customHeight="1" x14ac:dyDescent="0.25">
      <c r="A26" s="5">
        <v>20</v>
      </c>
      <c r="B26" s="39" t="s">
        <v>78</v>
      </c>
      <c r="C26" s="47">
        <v>24000</v>
      </c>
      <c r="D26" s="47">
        <f t="shared" si="0"/>
        <v>24000</v>
      </c>
      <c r="E26" s="3" t="s">
        <v>16</v>
      </c>
      <c r="F26" s="39" t="s">
        <v>75</v>
      </c>
      <c r="G26" s="47">
        <f t="shared" si="1"/>
        <v>24000</v>
      </c>
      <c r="H26" s="39" t="str">
        <f t="shared" si="2"/>
        <v>เชียงแสนคอมพิวเตอร์ แอนด์ เซอร์วิส</v>
      </c>
      <c r="I26" s="47">
        <f t="shared" si="2"/>
        <v>24000</v>
      </c>
      <c r="J26" s="3" t="s">
        <v>29</v>
      </c>
      <c r="K26" s="4" t="s">
        <v>39</v>
      </c>
      <c r="L26" s="6">
        <v>244281</v>
      </c>
    </row>
    <row r="27" spans="1:12" s="48" customFormat="1" ht="102" customHeight="1" x14ac:dyDescent="0.25">
      <c r="A27" s="5">
        <v>21</v>
      </c>
      <c r="B27" s="39" t="s">
        <v>79</v>
      </c>
      <c r="C27" s="47">
        <v>15577</v>
      </c>
      <c r="D27" s="47">
        <f t="shared" ref="D27" si="3">C27</f>
        <v>15577</v>
      </c>
      <c r="E27" s="3" t="s">
        <v>16</v>
      </c>
      <c r="F27" s="39" t="s">
        <v>51</v>
      </c>
      <c r="G27" s="47">
        <f t="shared" ref="G27" si="4">C27</f>
        <v>15577</v>
      </c>
      <c r="H27" s="39" t="str">
        <f t="shared" ref="H27" si="5">F27</f>
        <v>ร้าน จี.จี.ซัพพลาย</v>
      </c>
      <c r="I27" s="47">
        <f t="shared" ref="I27" si="6">G27</f>
        <v>15577</v>
      </c>
      <c r="J27" s="3" t="s">
        <v>29</v>
      </c>
      <c r="K27" s="4" t="s">
        <v>80</v>
      </c>
      <c r="L27" s="6">
        <v>244281</v>
      </c>
    </row>
    <row r="28" spans="1:12" s="48" customFormat="1" ht="102" customHeight="1" x14ac:dyDescent="0.25">
      <c r="A28" s="5">
        <v>22</v>
      </c>
      <c r="B28" s="39" t="s">
        <v>81</v>
      </c>
      <c r="C28" s="47">
        <v>11172</v>
      </c>
      <c r="D28" s="47">
        <f t="shared" si="0"/>
        <v>11172</v>
      </c>
      <c r="E28" s="3" t="s">
        <v>16</v>
      </c>
      <c r="F28" s="39" t="s">
        <v>82</v>
      </c>
      <c r="G28" s="47">
        <f t="shared" si="1"/>
        <v>11172</v>
      </c>
      <c r="H28" s="39" t="str">
        <f t="shared" si="2"/>
        <v>อ.ส.ค</v>
      </c>
      <c r="I28" s="47">
        <f t="shared" si="2"/>
        <v>11172</v>
      </c>
      <c r="J28" s="3" t="s">
        <v>29</v>
      </c>
      <c r="K28" s="4" t="s">
        <v>83</v>
      </c>
      <c r="L28" s="6">
        <v>244288</v>
      </c>
    </row>
    <row r="29" spans="1:12" s="48" customFormat="1" ht="102" customHeight="1" x14ac:dyDescent="0.25">
      <c r="A29" s="5">
        <v>23</v>
      </c>
      <c r="B29" s="39" t="s">
        <v>84</v>
      </c>
      <c r="C29" s="47">
        <v>80409</v>
      </c>
      <c r="D29" s="47">
        <f t="shared" si="0"/>
        <v>80409</v>
      </c>
      <c r="E29" s="3" t="s">
        <v>16</v>
      </c>
      <c r="F29" s="39" t="s">
        <v>51</v>
      </c>
      <c r="G29" s="47">
        <f t="shared" si="1"/>
        <v>80409</v>
      </c>
      <c r="H29" s="39" t="str">
        <f t="shared" ref="H29:H30" si="7">F29</f>
        <v>ร้าน จี.จี.ซัพพลาย</v>
      </c>
      <c r="I29" s="47">
        <f t="shared" ref="I29:I30" si="8">G29</f>
        <v>80409</v>
      </c>
      <c r="J29" s="3" t="s">
        <v>29</v>
      </c>
      <c r="K29" s="4" t="s">
        <v>85</v>
      </c>
      <c r="L29" s="6">
        <v>244288</v>
      </c>
    </row>
    <row r="30" spans="1:12" s="48" customFormat="1" ht="102" customHeight="1" x14ac:dyDescent="0.25">
      <c r="A30" s="5">
        <v>24</v>
      </c>
      <c r="B30" s="39" t="s">
        <v>86</v>
      </c>
      <c r="C30" s="47">
        <v>27500</v>
      </c>
      <c r="D30" s="47">
        <f t="shared" ref="D30" si="9">C30</f>
        <v>27500</v>
      </c>
      <c r="E30" s="3" t="s">
        <v>16</v>
      </c>
      <c r="F30" s="39" t="s">
        <v>24</v>
      </c>
      <c r="G30" s="47">
        <f t="shared" ref="G30" si="10">C30</f>
        <v>27500</v>
      </c>
      <c r="H30" s="39" t="str">
        <f t="shared" si="7"/>
        <v>ร้าน ซี.อาร์.ก๊อปปี้แมชชีน</v>
      </c>
      <c r="I30" s="47">
        <f t="shared" si="8"/>
        <v>27500</v>
      </c>
      <c r="J30" s="3" t="s">
        <v>29</v>
      </c>
      <c r="K30" s="4" t="s">
        <v>87</v>
      </c>
      <c r="L30" s="6">
        <v>244288</v>
      </c>
    </row>
    <row r="31" spans="1:12" s="48" customFormat="1" ht="102" customHeight="1" x14ac:dyDescent="0.25">
      <c r="A31" s="5">
        <v>25</v>
      </c>
      <c r="B31" s="39" t="s">
        <v>88</v>
      </c>
      <c r="C31" s="47">
        <v>105000</v>
      </c>
      <c r="D31" s="47">
        <f t="shared" ref="D31" si="11">C31</f>
        <v>105000</v>
      </c>
      <c r="E31" s="3" t="s">
        <v>16</v>
      </c>
      <c r="F31" s="39" t="s">
        <v>89</v>
      </c>
      <c r="G31" s="47">
        <f t="shared" ref="G31" si="12">C31</f>
        <v>105000</v>
      </c>
      <c r="H31" s="39" t="str">
        <f t="shared" ref="H31" si="13">F31</f>
        <v>นายชรินทร์  ทองสุข</v>
      </c>
      <c r="I31" s="47">
        <f t="shared" ref="I31" si="14">G31</f>
        <v>105000</v>
      </c>
      <c r="J31" s="3" t="s">
        <v>29</v>
      </c>
      <c r="K31" s="4" t="s">
        <v>90</v>
      </c>
      <c r="L31" s="6">
        <v>244288</v>
      </c>
    </row>
    <row r="32" spans="1:12" s="48" customFormat="1" ht="38.4" customHeight="1" x14ac:dyDescent="0.25">
      <c r="A32" s="63" t="s">
        <v>28</v>
      </c>
      <c r="B32" s="64"/>
      <c r="C32" s="50">
        <f>SUM(C7:C31)</f>
        <v>1126994</v>
      </c>
      <c r="D32" s="50">
        <f t="shared" ref="D32:I32" si="15">SUM(D7:D31)</f>
        <v>1126994</v>
      </c>
      <c r="E32" s="50"/>
      <c r="F32" s="50"/>
      <c r="G32" s="50">
        <f t="shared" si="15"/>
        <v>1126994</v>
      </c>
      <c r="H32" s="50"/>
      <c r="I32" s="50">
        <f t="shared" si="15"/>
        <v>1126994</v>
      </c>
      <c r="J32" s="50"/>
      <c r="K32" s="50"/>
      <c r="L32" s="50"/>
    </row>
    <row r="33" ht="121.5" customHeight="1" x14ac:dyDescent="0.25"/>
  </sheetData>
  <mergeCells count="15">
    <mergeCell ref="A32:B32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19685039370078741" right="0.19685039370078741" top="0.55118110236220474" bottom="0.27559055118110237" header="0.31496062992125984" footer="0.31496062992125984"/>
  <pageSetup paperSize="274" scale="7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29"/>
  <sheetViews>
    <sheetView zoomScale="78" zoomScaleNormal="78" workbookViewId="0">
      <pane ySplit="6" topLeftCell="A24" activePane="bottomLeft" state="frozen"/>
      <selection pane="bottomLeft" activeCell="E26" sqref="E26"/>
    </sheetView>
  </sheetViews>
  <sheetFormatPr defaultColWidth="15.19921875" defaultRowHeight="24.6" x14ac:dyDescent="0.25"/>
  <cols>
    <col min="1" max="1" width="5.69921875" style="1" customWidth="1"/>
    <col min="2" max="2" width="38" style="40" customWidth="1"/>
    <col min="3" max="4" width="14.59765625" style="41" customWidth="1"/>
    <col min="5" max="5" width="11.3984375" style="42" customWidth="1"/>
    <col min="6" max="6" width="21.19921875" style="42" customWidth="1"/>
    <col min="7" max="7" width="14.296875" style="43" customWidth="1"/>
    <col min="8" max="8" width="21.09765625" style="42" customWidth="1"/>
    <col min="9" max="9" width="15.19921875" style="41"/>
    <col min="10" max="10" width="17.09765625" style="42" customWidth="1"/>
    <col min="11" max="11" width="12.09765625" style="44" customWidth="1"/>
    <col min="12" max="12" width="13.59765625" style="1" customWidth="1"/>
    <col min="13" max="16384" width="15.19921875" style="2"/>
  </cols>
  <sheetData>
    <row r="1" spans="1:12" x14ac:dyDescent="0.25">
      <c r="L1" s="51" t="s">
        <v>0</v>
      </c>
    </row>
    <row r="2" spans="1:12" ht="30" customHeight="1" x14ac:dyDescent="0.25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30" customHeight="1" x14ac:dyDescent="0.25">
      <c r="A3" s="65" t="s">
        <v>22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30" customHeight="1" x14ac:dyDescent="0.25">
      <c r="A4" s="66" t="s">
        <v>173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s="28" customFormat="1" ht="44.25" customHeight="1" x14ac:dyDescent="0.25">
      <c r="A5" s="67" t="s">
        <v>1</v>
      </c>
      <c r="B5" s="67" t="s">
        <v>2</v>
      </c>
      <c r="C5" s="68" t="s">
        <v>3</v>
      </c>
      <c r="D5" s="68" t="s">
        <v>4</v>
      </c>
      <c r="E5" s="67" t="s">
        <v>5</v>
      </c>
      <c r="F5" s="67" t="s">
        <v>6</v>
      </c>
      <c r="G5" s="68" t="s">
        <v>7</v>
      </c>
      <c r="H5" s="67" t="s">
        <v>8</v>
      </c>
      <c r="I5" s="68" t="s">
        <v>9</v>
      </c>
      <c r="J5" s="67" t="s">
        <v>10</v>
      </c>
      <c r="K5" s="67" t="s">
        <v>11</v>
      </c>
      <c r="L5" s="67"/>
    </row>
    <row r="6" spans="1:12" s="1" customFormat="1" x14ac:dyDescent="0.25">
      <c r="A6" s="67"/>
      <c r="B6" s="67"/>
      <c r="C6" s="68"/>
      <c r="D6" s="68"/>
      <c r="E6" s="67"/>
      <c r="F6" s="67"/>
      <c r="G6" s="68"/>
      <c r="H6" s="67"/>
      <c r="I6" s="68"/>
      <c r="J6" s="67"/>
      <c r="K6" s="45" t="s">
        <v>12</v>
      </c>
      <c r="L6" s="46" t="s">
        <v>13</v>
      </c>
    </row>
    <row r="7" spans="1:12" s="48" customFormat="1" ht="86.4" customHeight="1" x14ac:dyDescent="0.25">
      <c r="A7" s="5">
        <v>1</v>
      </c>
      <c r="B7" s="39" t="s">
        <v>91</v>
      </c>
      <c r="C7" s="47">
        <v>12789</v>
      </c>
      <c r="D7" s="47">
        <f>C7</f>
        <v>12789</v>
      </c>
      <c r="E7" s="3" t="s">
        <v>16</v>
      </c>
      <c r="F7" s="39" t="s">
        <v>92</v>
      </c>
      <c r="G7" s="47">
        <f>C7</f>
        <v>12789</v>
      </c>
      <c r="H7" s="39" t="str">
        <f>F7</f>
        <v>บริษัท วิทวัสการค้า จำกัด</v>
      </c>
      <c r="I7" s="47">
        <f>G7</f>
        <v>12789</v>
      </c>
      <c r="J7" s="3" t="s">
        <v>29</v>
      </c>
      <c r="K7" s="4" t="s">
        <v>85</v>
      </c>
      <c r="L7" s="6">
        <v>244658</v>
      </c>
    </row>
    <row r="8" spans="1:12" s="48" customFormat="1" ht="72.599999999999994" customHeight="1" x14ac:dyDescent="0.25">
      <c r="A8" s="5">
        <v>2</v>
      </c>
      <c r="B8" s="39" t="s">
        <v>93</v>
      </c>
      <c r="C8" s="47">
        <v>21330</v>
      </c>
      <c r="D8" s="47">
        <f t="shared" ref="D8:D27" si="0">C8</f>
        <v>21330</v>
      </c>
      <c r="E8" s="3" t="s">
        <v>16</v>
      </c>
      <c r="F8" s="39" t="s">
        <v>94</v>
      </c>
      <c r="G8" s="47">
        <f t="shared" ref="G8:G25" si="1">C8</f>
        <v>21330</v>
      </c>
      <c r="H8" s="39" t="str">
        <f t="shared" ref="H8:I27" si="2">F8</f>
        <v>หจก.ดีทอยส์ แอนด์ เอ็ดดูเคชั่น</v>
      </c>
      <c r="I8" s="47">
        <f t="shared" si="2"/>
        <v>21330</v>
      </c>
      <c r="J8" s="3" t="s">
        <v>29</v>
      </c>
      <c r="K8" s="4" t="s">
        <v>95</v>
      </c>
      <c r="L8" s="6">
        <v>244295</v>
      </c>
    </row>
    <row r="9" spans="1:12" s="48" customFormat="1" ht="65.400000000000006" customHeight="1" x14ac:dyDescent="0.25">
      <c r="A9" s="5">
        <v>3</v>
      </c>
      <c r="B9" s="39" t="s">
        <v>96</v>
      </c>
      <c r="C9" s="47">
        <v>13895</v>
      </c>
      <c r="D9" s="47">
        <f t="shared" si="0"/>
        <v>13895</v>
      </c>
      <c r="E9" s="3" t="s">
        <v>16</v>
      </c>
      <c r="F9" s="39" t="s">
        <v>92</v>
      </c>
      <c r="G9" s="47">
        <f t="shared" si="1"/>
        <v>13895</v>
      </c>
      <c r="H9" s="39" t="str">
        <f t="shared" si="2"/>
        <v>บริษัท วิทวัสการค้า จำกัด</v>
      </c>
      <c r="I9" s="47">
        <f t="shared" si="2"/>
        <v>13895</v>
      </c>
      <c r="J9" s="3" t="s">
        <v>29</v>
      </c>
      <c r="K9" s="4" t="s">
        <v>97</v>
      </c>
      <c r="L9" s="6">
        <v>244295</v>
      </c>
    </row>
    <row r="10" spans="1:12" s="48" customFormat="1" ht="68.400000000000006" customHeight="1" x14ac:dyDescent="0.25">
      <c r="A10" s="5">
        <v>4</v>
      </c>
      <c r="B10" s="39" t="s">
        <v>98</v>
      </c>
      <c r="C10" s="47">
        <v>15920</v>
      </c>
      <c r="D10" s="47">
        <f t="shared" si="0"/>
        <v>15920</v>
      </c>
      <c r="E10" s="3" t="s">
        <v>16</v>
      </c>
      <c r="F10" s="39" t="s">
        <v>99</v>
      </c>
      <c r="G10" s="47">
        <f t="shared" si="1"/>
        <v>15920</v>
      </c>
      <c r="H10" s="39" t="str">
        <f t="shared" si="2"/>
        <v>หจก.แม่จันปริ้นติ้ง</v>
      </c>
      <c r="I10" s="47">
        <f t="shared" si="2"/>
        <v>15920</v>
      </c>
      <c r="J10" s="3" t="s">
        <v>29</v>
      </c>
      <c r="K10" s="4" t="s">
        <v>100</v>
      </c>
      <c r="L10" s="6" t="s">
        <v>101</v>
      </c>
    </row>
    <row r="11" spans="1:12" s="48" customFormat="1" ht="83.4" customHeight="1" x14ac:dyDescent="0.25">
      <c r="A11" s="5">
        <v>5</v>
      </c>
      <c r="B11" s="39" t="s">
        <v>102</v>
      </c>
      <c r="C11" s="47">
        <v>28000</v>
      </c>
      <c r="D11" s="47">
        <f t="shared" si="0"/>
        <v>28000</v>
      </c>
      <c r="E11" s="3" t="s">
        <v>16</v>
      </c>
      <c r="F11" s="39" t="s">
        <v>51</v>
      </c>
      <c r="G11" s="47">
        <f t="shared" si="1"/>
        <v>28000</v>
      </c>
      <c r="H11" s="39" t="str">
        <f t="shared" si="2"/>
        <v>ร้าน จี.จี.ซัพพลาย</v>
      </c>
      <c r="I11" s="47">
        <f t="shared" si="2"/>
        <v>28000</v>
      </c>
      <c r="J11" s="3" t="s">
        <v>29</v>
      </c>
      <c r="K11" s="4" t="s">
        <v>103</v>
      </c>
      <c r="L11" s="6">
        <v>244308</v>
      </c>
    </row>
    <row r="12" spans="1:12" s="48" customFormat="1" ht="69.599999999999994" customHeight="1" x14ac:dyDescent="0.25">
      <c r="A12" s="5">
        <v>6</v>
      </c>
      <c r="B12" s="39" t="s">
        <v>104</v>
      </c>
      <c r="C12" s="47">
        <v>93677.5</v>
      </c>
      <c r="D12" s="47">
        <f t="shared" si="0"/>
        <v>93677.5</v>
      </c>
      <c r="E12" s="3" t="s">
        <v>16</v>
      </c>
      <c r="F12" s="39" t="s">
        <v>105</v>
      </c>
      <c r="G12" s="47">
        <f t="shared" si="1"/>
        <v>93677.5</v>
      </c>
      <c r="H12" s="39" t="str">
        <f t="shared" si="2"/>
        <v>เกษมณี</v>
      </c>
      <c r="I12" s="47">
        <f t="shared" si="2"/>
        <v>93677.5</v>
      </c>
      <c r="J12" s="3" t="s">
        <v>29</v>
      </c>
      <c r="K12" s="4" t="s">
        <v>106</v>
      </c>
      <c r="L12" s="6">
        <v>244674</v>
      </c>
    </row>
    <row r="13" spans="1:12" s="48" customFormat="1" ht="62.4" customHeight="1" x14ac:dyDescent="0.25">
      <c r="A13" s="5">
        <v>7</v>
      </c>
      <c r="B13" s="39" t="s">
        <v>84</v>
      </c>
      <c r="C13" s="47">
        <v>79527</v>
      </c>
      <c r="D13" s="47">
        <f t="shared" si="0"/>
        <v>79527</v>
      </c>
      <c r="E13" s="3" t="s">
        <v>16</v>
      </c>
      <c r="F13" s="39" t="s">
        <v>82</v>
      </c>
      <c r="G13" s="47">
        <f t="shared" si="1"/>
        <v>79527</v>
      </c>
      <c r="H13" s="39" t="str">
        <f t="shared" si="2"/>
        <v>อ.ส.ค</v>
      </c>
      <c r="I13" s="47">
        <f t="shared" si="2"/>
        <v>79527</v>
      </c>
      <c r="J13" s="3" t="s">
        <v>29</v>
      </c>
      <c r="K13" s="4" t="s">
        <v>107</v>
      </c>
      <c r="L13" s="6">
        <v>244271</v>
      </c>
    </row>
    <row r="14" spans="1:12" s="48" customFormat="1" ht="62.4" customHeight="1" x14ac:dyDescent="0.25">
      <c r="A14" s="5">
        <v>8</v>
      </c>
      <c r="B14" s="39" t="s">
        <v>108</v>
      </c>
      <c r="C14" s="47">
        <v>11319</v>
      </c>
      <c r="D14" s="47">
        <f t="shared" si="0"/>
        <v>11319</v>
      </c>
      <c r="E14" s="3" t="s">
        <v>16</v>
      </c>
      <c r="F14" s="39" t="s">
        <v>82</v>
      </c>
      <c r="G14" s="47">
        <f t="shared" si="1"/>
        <v>11319</v>
      </c>
      <c r="H14" s="39" t="str">
        <f t="shared" si="2"/>
        <v>อ.ส.ค</v>
      </c>
      <c r="I14" s="47">
        <f t="shared" si="2"/>
        <v>11319</v>
      </c>
      <c r="J14" s="3" t="s">
        <v>29</v>
      </c>
      <c r="K14" s="4" t="s">
        <v>109</v>
      </c>
      <c r="L14" s="6">
        <v>244681</v>
      </c>
    </row>
    <row r="15" spans="1:12" s="48" customFormat="1" ht="61.8" customHeight="1" x14ac:dyDescent="0.25">
      <c r="A15" s="5">
        <v>9</v>
      </c>
      <c r="B15" s="39" t="s">
        <v>110</v>
      </c>
      <c r="C15" s="47">
        <v>36000</v>
      </c>
      <c r="D15" s="47">
        <f t="shared" si="0"/>
        <v>36000</v>
      </c>
      <c r="E15" s="3" t="s">
        <v>16</v>
      </c>
      <c r="F15" s="39" t="s">
        <v>111</v>
      </c>
      <c r="G15" s="47">
        <f t="shared" si="1"/>
        <v>36000</v>
      </c>
      <c r="H15" s="39" t="str">
        <f t="shared" si="2"/>
        <v>นายศราวุธ  ยานะ</v>
      </c>
      <c r="I15" s="47">
        <f t="shared" si="2"/>
        <v>36000</v>
      </c>
      <c r="J15" s="3" t="s">
        <v>29</v>
      </c>
      <c r="K15" s="4" t="s">
        <v>52</v>
      </c>
      <c r="L15" s="6">
        <v>244293</v>
      </c>
    </row>
    <row r="16" spans="1:12" s="48" customFormat="1" ht="58.2" customHeight="1" x14ac:dyDescent="0.25">
      <c r="A16" s="5">
        <v>10</v>
      </c>
      <c r="B16" s="39" t="s">
        <v>112</v>
      </c>
      <c r="C16" s="47">
        <v>15000</v>
      </c>
      <c r="D16" s="47">
        <f t="shared" si="0"/>
        <v>15000</v>
      </c>
      <c r="E16" s="3" t="s">
        <v>16</v>
      </c>
      <c r="F16" s="39" t="s">
        <v>113</v>
      </c>
      <c r="G16" s="47">
        <f t="shared" si="1"/>
        <v>15000</v>
      </c>
      <c r="H16" s="39" t="str">
        <f t="shared" si="2"/>
        <v>นายสุนท  ชายลาด</v>
      </c>
      <c r="I16" s="47">
        <f t="shared" si="2"/>
        <v>15000</v>
      </c>
      <c r="J16" s="3" t="s">
        <v>29</v>
      </c>
      <c r="K16" s="4" t="s">
        <v>54</v>
      </c>
      <c r="L16" s="6">
        <v>244291</v>
      </c>
    </row>
    <row r="17" spans="1:12" s="48" customFormat="1" ht="70.8" customHeight="1" x14ac:dyDescent="0.25">
      <c r="A17" s="5">
        <v>11</v>
      </c>
      <c r="B17" s="39" t="s">
        <v>114</v>
      </c>
      <c r="C17" s="47">
        <v>12599.25</v>
      </c>
      <c r="D17" s="47">
        <f t="shared" si="0"/>
        <v>12599.25</v>
      </c>
      <c r="E17" s="3" t="s">
        <v>16</v>
      </c>
      <c r="F17" s="39" t="s">
        <v>115</v>
      </c>
      <c r="G17" s="47">
        <f t="shared" si="1"/>
        <v>12599.25</v>
      </c>
      <c r="H17" s="39" t="str">
        <f t="shared" si="2"/>
        <v>บริษัท เชียงแสนขุดลอก</v>
      </c>
      <c r="I17" s="47">
        <f t="shared" si="2"/>
        <v>12599.25</v>
      </c>
      <c r="J17" s="3" t="s">
        <v>29</v>
      </c>
      <c r="K17" s="4" t="s">
        <v>116</v>
      </c>
      <c r="L17" s="6">
        <v>244295</v>
      </c>
    </row>
    <row r="18" spans="1:12" s="48" customFormat="1" ht="121.5" customHeight="1" x14ac:dyDescent="0.25">
      <c r="A18" s="5">
        <v>12</v>
      </c>
      <c r="B18" s="39" t="s">
        <v>117</v>
      </c>
      <c r="C18" s="47">
        <v>5380</v>
      </c>
      <c r="D18" s="47">
        <f t="shared" si="0"/>
        <v>5380</v>
      </c>
      <c r="E18" s="3" t="s">
        <v>16</v>
      </c>
      <c r="F18" s="39" t="s">
        <v>115</v>
      </c>
      <c r="G18" s="47">
        <f t="shared" si="1"/>
        <v>5380</v>
      </c>
      <c r="H18" s="39" t="str">
        <f t="shared" si="2"/>
        <v>บริษัท เชียงแสนขุดลอก</v>
      </c>
      <c r="I18" s="47">
        <f t="shared" si="2"/>
        <v>5380</v>
      </c>
      <c r="J18" s="3" t="s">
        <v>29</v>
      </c>
      <c r="K18" s="4" t="s">
        <v>118</v>
      </c>
      <c r="L18" s="6">
        <v>244295</v>
      </c>
    </row>
    <row r="19" spans="1:12" s="48" customFormat="1" ht="65.400000000000006" customHeight="1" x14ac:dyDescent="0.25">
      <c r="A19" s="5">
        <v>13</v>
      </c>
      <c r="B19" s="39" t="s">
        <v>119</v>
      </c>
      <c r="C19" s="47">
        <v>200000</v>
      </c>
      <c r="D19" s="47">
        <f t="shared" si="0"/>
        <v>200000</v>
      </c>
      <c r="E19" s="3" t="s">
        <v>16</v>
      </c>
      <c r="F19" s="39" t="s">
        <v>120</v>
      </c>
      <c r="G19" s="47">
        <f t="shared" si="1"/>
        <v>200000</v>
      </c>
      <c r="H19" s="39" t="str">
        <f t="shared" si="2"/>
        <v>นายพิสิษฐ์  บุญแก้ว</v>
      </c>
      <c r="I19" s="47">
        <f t="shared" si="2"/>
        <v>200000</v>
      </c>
      <c r="J19" s="3" t="s">
        <v>29</v>
      </c>
      <c r="K19" s="4" t="s">
        <v>62</v>
      </c>
      <c r="L19" s="6">
        <v>244305</v>
      </c>
    </row>
    <row r="20" spans="1:12" s="48" customFormat="1" ht="81.599999999999994" customHeight="1" x14ac:dyDescent="0.25">
      <c r="A20" s="5">
        <v>14</v>
      </c>
      <c r="B20" s="39" t="s">
        <v>121</v>
      </c>
      <c r="C20" s="47">
        <v>52836.6</v>
      </c>
      <c r="D20" s="47">
        <f t="shared" si="0"/>
        <v>52836.6</v>
      </c>
      <c r="E20" s="3" t="s">
        <v>16</v>
      </c>
      <c r="F20" s="39" t="s">
        <v>115</v>
      </c>
      <c r="G20" s="47">
        <f t="shared" si="1"/>
        <v>52836.6</v>
      </c>
      <c r="H20" s="39" t="str">
        <f t="shared" si="2"/>
        <v>บริษัท เชียงแสนขุดลอก</v>
      </c>
      <c r="I20" s="47">
        <f t="shared" si="2"/>
        <v>52836.6</v>
      </c>
      <c r="J20" s="3" t="s">
        <v>29</v>
      </c>
      <c r="K20" s="4" t="s">
        <v>122</v>
      </c>
      <c r="L20" s="6">
        <v>244308</v>
      </c>
    </row>
    <row r="21" spans="1:12" s="48" customFormat="1" ht="121.5" customHeight="1" x14ac:dyDescent="0.25">
      <c r="A21" s="5">
        <v>15</v>
      </c>
      <c r="B21" s="39" t="s">
        <v>123</v>
      </c>
      <c r="C21" s="47">
        <v>5600</v>
      </c>
      <c r="D21" s="47">
        <f t="shared" si="0"/>
        <v>5600</v>
      </c>
      <c r="E21" s="3" t="s">
        <v>16</v>
      </c>
      <c r="F21" s="39" t="s">
        <v>124</v>
      </c>
      <c r="G21" s="47">
        <f t="shared" si="1"/>
        <v>5600</v>
      </c>
      <c r="H21" s="39" t="str">
        <f t="shared" si="2"/>
        <v>นางสุนันทา  สุตะวงค์</v>
      </c>
      <c r="I21" s="47">
        <f t="shared" si="2"/>
        <v>5600</v>
      </c>
      <c r="J21" s="3" t="s">
        <v>29</v>
      </c>
      <c r="K21" s="4" t="s">
        <v>68</v>
      </c>
      <c r="L21" s="6">
        <v>244312</v>
      </c>
    </row>
    <row r="22" spans="1:12" s="48" customFormat="1" ht="121.5" customHeight="1" x14ac:dyDescent="0.25">
      <c r="A22" s="5">
        <v>16</v>
      </c>
      <c r="B22" s="39" t="s">
        <v>123</v>
      </c>
      <c r="C22" s="47">
        <v>5600</v>
      </c>
      <c r="D22" s="47">
        <v>5600</v>
      </c>
      <c r="E22" s="3" t="s">
        <v>16</v>
      </c>
      <c r="F22" s="39" t="s">
        <v>125</v>
      </c>
      <c r="G22" s="47">
        <f t="shared" si="1"/>
        <v>5600</v>
      </c>
      <c r="H22" s="39" t="str">
        <f t="shared" si="2"/>
        <v>นางสาววารุณี  ยาจิโน</v>
      </c>
      <c r="I22" s="47">
        <f t="shared" si="2"/>
        <v>5600</v>
      </c>
      <c r="J22" s="3" t="s">
        <v>29</v>
      </c>
      <c r="K22" s="4" t="s">
        <v>70</v>
      </c>
      <c r="L22" s="6">
        <v>244312</v>
      </c>
    </row>
    <row r="23" spans="1:12" s="48" customFormat="1" ht="121.5" customHeight="1" x14ac:dyDescent="0.25">
      <c r="A23" s="5">
        <v>17</v>
      </c>
      <c r="B23" s="39" t="s">
        <v>123</v>
      </c>
      <c r="C23" s="47">
        <v>5600</v>
      </c>
      <c r="D23" s="47">
        <f t="shared" si="0"/>
        <v>5600</v>
      </c>
      <c r="E23" s="3" t="s">
        <v>16</v>
      </c>
      <c r="F23" s="39" t="s">
        <v>126</v>
      </c>
      <c r="G23" s="47">
        <f t="shared" si="1"/>
        <v>5600</v>
      </c>
      <c r="H23" s="39" t="str">
        <f t="shared" si="2"/>
        <v>นายวิเชียร  รากะรินทร์</v>
      </c>
      <c r="I23" s="47">
        <f t="shared" si="2"/>
        <v>5600</v>
      </c>
      <c r="J23" s="3" t="s">
        <v>29</v>
      </c>
      <c r="K23" s="4" t="s">
        <v>73</v>
      </c>
      <c r="L23" s="6">
        <v>244312</v>
      </c>
    </row>
    <row r="24" spans="1:12" s="48" customFormat="1" ht="121.5" customHeight="1" x14ac:dyDescent="0.25">
      <c r="A24" s="5">
        <v>18</v>
      </c>
      <c r="B24" s="39" t="s">
        <v>123</v>
      </c>
      <c r="C24" s="47">
        <v>5600</v>
      </c>
      <c r="D24" s="47">
        <f t="shared" si="0"/>
        <v>5600</v>
      </c>
      <c r="E24" s="3" t="s">
        <v>16</v>
      </c>
      <c r="F24" s="39" t="s">
        <v>127</v>
      </c>
      <c r="G24" s="47">
        <f t="shared" si="1"/>
        <v>5600</v>
      </c>
      <c r="H24" s="39" t="str">
        <f t="shared" si="2"/>
        <v>นายวิชิต  กุลบุตร</v>
      </c>
      <c r="I24" s="47">
        <f t="shared" si="2"/>
        <v>5600</v>
      </c>
      <c r="J24" s="3" t="s">
        <v>29</v>
      </c>
      <c r="K24" s="4" t="s">
        <v>128</v>
      </c>
      <c r="L24" s="6">
        <v>244312</v>
      </c>
    </row>
    <row r="25" spans="1:12" s="48" customFormat="1" ht="87" customHeight="1" x14ac:dyDescent="0.25">
      <c r="A25" s="5">
        <v>19</v>
      </c>
      <c r="B25" s="39" t="s">
        <v>129</v>
      </c>
      <c r="C25" s="47">
        <v>26000</v>
      </c>
      <c r="D25" s="47">
        <f t="shared" si="0"/>
        <v>26000</v>
      </c>
      <c r="E25" s="3" t="s">
        <v>16</v>
      </c>
      <c r="F25" s="39" t="s">
        <v>130</v>
      </c>
      <c r="G25" s="47">
        <f t="shared" si="1"/>
        <v>26000</v>
      </c>
      <c r="H25" s="39" t="str">
        <f t="shared" si="2"/>
        <v>นายฉลอง จันหล้า</v>
      </c>
      <c r="I25" s="47">
        <f t="shared" si="2"/>
        <v>26000</v>
      </c>
      <c r="J25" s="3" t="s">
        <v>29</v>
      </c>
      <c r="K25" s="4" t="s">
        <v>76</v>
      </c>
      <c r="L25" s="6">
        <v>244299</v>
      </c>
    </row>
    <row r="26" spans="1:12" s="48" customFormat="1" ht="76.2" customHeight="1" x14ac:dyDescent="0.25">
      <c r="A26" s="5">
        <v>20</v>
      </c>
      <c r="B26" s="39" t="s">
        <v>131</v>
      </c>
      <c r="C26" s="47">
        <v>807800</v>
      </c>
      <c r="D26" s="47">
        <v>847241.03</v>
      </c>
      <c r="E26" s="3" t="s">
        <v>133</v>
      </c>
      <c r="F26" s="39" t="s">
        <v>132</v>
      </c>
      <c r="G26" s="47">
        <v>748888</v>
      </c>
      <c r="H26" s="39" t="str">
        <f t="shared" si="2"/>
        <v>หจก.ทำดี อินฟินิท พลัส</v>
      </c>
      <c r="I26" s="47">
        <f t="shared" si="2"/>
        <v>748888</v>
      </c>
      <c r="J26" s="3" t="s">
        <v>29</v>
      </c>
      <c r="K26" s="4" t="s">
        <v>38</v>
      </c>
      <c r="L26" s="6">
        <v>244664</v>
      </c>
    </row>
    <row r="27" spans="1:12" s="48" customFormat="1" ht="102" customHeight="1" x14ac:dyDescent="0.25">
      <c r="A27" s="5">
        <v>21</v>
      </c>
      <c r="B27" s="39" t="s">
        <v>134</v>
      </c>
      <c r="C27" s="47">
        <v>100538.76</v>
      </c>
      <c r="D27" s="47">
        <f t="shared" si="0"/>
        <v>100538.76</v>
      </c>
      <c r="E27" s="3" t="s">
        <v>16</v>
      </c>
      <c r="F27" s="39" t="s">
        <v>135</v>
      </c>
      <c r="G27" s="47">
        <v>10500</v>
      </c>
      <c r="H27" s="39" t="str">
        <f t="shared" si="2"/>
        <v>หจก.บวรภพ บิลดิ้งโฮม</v>
      </c>
      <c r="I27" s="47">
        <f t="shared" si="2"/>
        <v>10500</v>
      </c>
      <c r="J27" s="3" t="s">
        <v>29</v>
      </c>
      <c r="K27" s="4" t="s">
        <v>39</v>
      </c>
      <c r="L27" s="6">
        <v>244309</v>
      </c>
    </row>
    <row r="28" spans="1:12" s="48" customFormat="1" ht="38.4" customHeight="1" x14ac:dyDescent="0.25">
      <c r="A28" s="63" t="s">
        <v>28</v>
      </c>
      <c r="B28" s="64"/>
      <c r="C28" s="50">
        <f>SUM(C7:C27)</f>
        <v>1555012.11</v>
      </c>
      <c r="D28" s="50">
        <f t="shared" ref="D28:I28" si="3">SUM(D7:D27)</f>
        <v>1594453.14</v>
      </c>
      <c r="E28" s="50"/>
      <c r="F28" s="50"/>
      <c r="G28" s="50">
        <f t="shared" si="3"/>
        <v>1406061.35</v>
      </c>
      <c r="H28" s="50"/>
      <c r="I28" s="50">
        <f t="shared" si="3"/>
        <v>1406061.35</v>
      </c>
      <c r="J28" s="49"/>
      <c r="K28" s="49"/>
      <c r="L28" s="49"/>
    </row>
    <row r="29" spans="1:12" ht="121.5" customHeight="1" x14ac:dyDescent="0.25"/>
  </sheetData>
  <mergeCells count="15">
    <mergeCell ref="A28:B28"/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L25"/>
  <sheetViews>
    <sheetView zoomScale="75" zoomScaleNormal="75" workbookViewId="0">
      <pane ySplit="6" topLeftCell="A7" activePane="bottomLeft" state="frozen"/>
      <selection pane="bottomLeft" activeCell="A5" sqref="A5:A6"/>
    </sheetView>
  </sheetViews>
  <sheetFormatPr defaultColWidth="15.19921875" defaultRowHeight="24.6" x14ac:dyDescent="0.25"/>
  <cols>
    <col min="1" max="1" width="5.69921875" style="1" customWidth="1"/>
    <col min="2" max="2" width="38" style="40" customWidth="1"/>
    <col min="3" max="3" width="12.5" style="41" customWidth="1"/>
    <col min="4" max="4" width="13.09765625" style="41" customWidth="1"/>
    <col min="5" max="5" width="11.3984375" style="42" customWidth="1"/>
    <col min="6" max="6" width="21.19921875" style="42" customWidth="1"/>
    <col min="7" max="7" width="13.8984375" style="43" customWidth="1"/>
    <col min="8" max="8" width="21.09765625" style="42" customWidth="1"/>
    <col min="9" max="9" width="15.19921875" style="41"/>
    <col min="10" max="10" width="17.09765625" style="42" customWidth="1"/>
    <col min="11" max="11" width="12.09765625" style="44" customWidth="1"/>
    <col min="12" max="12" width="13.59765625" style="1" customWidth="1"/>
    <col min="13" max="16384" width="15.19921875" style="2"/>
  </cols>
  <sheetData>
    <row r="1" spans="1:12" x14ac:dyDescent="0.25">
      <c r="L1" s="51" t="s">
        <v>0</v>
      </c>
    </row>
    <row r="2" spans="1:12" ht="30" customHeight="1" x14ac:dyDescent="0.25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30" customHeight="1" x14ac:dyDescent="0.25">
      <c r="A3" s="65" t="s">
        <v>22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30" customHeight="1" x14ac:dyDescent="0.25">
      <c r="A4" s="66" t="s">
        <v>174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s="28" customFormat="1" ht="44.25" customHeight="1" x14ac:dyDescent="0.25">
      <c r="A5" s="67" t="s">
        <v>1</v>
      </c>
      <c r="B5" s="67" t="s">
        <v>2</v>
      </c>
      <c r="C5" s="68" t="s">
        <v>3</v>
      </c>
      <c r="D5" s="68" t="s">
        <v>4</v>
      </c>
      <c r="E5" s="67" t="s">
        <v>5</v>
      </c>
      <c r="F5" s="67" t="s">
        <v>6</v>
      </c>
      <c r="G5" s="68" t="s">
        <v>7</v>
      </c>
      <c r="H5" s="67" t="s">
        <v>8</v>
      </c>
      <c r="I5" s="68" t="s">
        <v>9</v>
      </c>
      <c r="J5" s="67" t="s">
        <v>10</v>
      </c>
      <c r="K5" s="67" t="s">
        <v>11</v>
      </c>
      <c r="L5" s="67"/>
    </row>
    <row r="6" spans="1:12" s="1" customFormat="1" x14ac:dyDescent="0.25">
      <c r="A6" s="67"/>
      <c r="B6" s="67"/>
      <c r="C6" s="68"/>
      <c r="D6" s="68"/>
      <c r="E6" s="67"/>
      <c r="F6" s="67"/>
      <c r="G6" s="68"/>
      <c r="H6" s="67"/>
      <c r="I6" s="68"/>
      <c r="J6" s="67"/>
      <c r="K6" s="45" t="s">
        <v>12</v>
      </c>
      <c r="L6" s="46" t="s">
        <v>13</v>
      </c>
    </row>
    <row r="7" spans="1:12" s="48" customFormat="1" ht="86.4" customHeight="1" x14ac:dyDescent="0.25">
      <c r="A7" s="5">
        <v>1</v>
      </c>
      <c r="B7" s="39" t="s">
        <v>108</v>
      </c>
      <c r="C7" s="47">
        <v>11319</v>
      </c>
      <c r="D7" s="47">
        <f>C7</f>
        <v>11319</v>
      </c>
      <c r="E7" s="3" t="s">
        <v>16</v>
      </c>
      <c r="F7" s="39" t="s">
        <v>82</v>
      </c>
      <c r="G7" s="47">
        <f>C7</f>
        <v>11319</v>
      </c>
      <c r="H7" s="39" t="str">
        <f>F7</f>
        <v>อ.ส.ค</v>
      </c>
      <c r="I7" s="47">
        <f>G7</f>
        <v>11319</v>
      </c>
      <c r="J7" s="3" t="s">
        <v>29</v>
      </c>
      <c r="K7" s="4" t="s">
        <v>109</v>
      </c>
      <c r="L7" s="6">
        <v>244316</v>
      </c>
    </row>
    <row r="8" spans="1:12" s="48" customFormat="1" ht="72.599999999999994" customHeight="1" x14ac:dyDescent="0.25">
      <c r="A8" s="5">
        <v>2</v>
      </c>
      <c r="B8" s="39" t="s">
        <v>136</v>
      </c>
      <c r="C8" s="47">
        <v>79527</v>
      </c>
      <c r="D8" s="47">
        <f t="shared" ref="D8:D23" si="0">C8</f>
        <v>79527</v>
      </c>
      <c r="E8" s="3" t="s">
        <v>16</v>
      </c>
      <c r="F8" s="39" t="s">
        <v>82</v>
      </c>
      <c r="G8" s="47">
        <f t="shared" ref="G8:G23" si="1">C8</f>
        <v>79527</v>
      </c>
      <c r="H8" s="39" t="str">
        <f t="shared" ref="H8:I23" si="2">F8</f>
        <v>อ.ส.ค</v>
      </c>
      <c r="I8" s="47">
        <f t="shared" si="2"/>
        <v>79527</v>
      </c>
      <c r="J8" s="3" t="s">
        <v>29</v>
      </c>
      <c r="K8" s="4" t="s">
        <v>107</v>
      </c>
      <c r="L8" s="6">
        <v>244316</v>
      </c>
    </row>
    <row r="9" spans="1:12" s="48" customFormat="1" ht="65.400000000000006" customHeight="1" x14ac:dyDescent="0.25">
      <c r="A9" s="5">
        <v>3</v>
      </c>
      <c r="B9" s="39" t="s">
        <v>121</v>
      </c>
      <c r="C9" s="47">
        <v>52836.6</v>
      </c>
      <c r="D9" s="47">
        <f t="shared" si="0"/>
        <v>52836.6</v>
      </c>
      <c r="E9" s="3" t="s">
        <v>16</v>
      </c>
      <c r="F9" s="39" t="s">
        <v>115</v>
      </c>
      <c r="G9" s="47">
        <f t="shared" si="1"/>
        <v>52836.6</v>
      </c>
      <c r="H9" s="39" t="str">
        <f t="shared" si="2"/>
        <v>บริษัท เชียงแสนขุดลอก</v>
      </c>
      <c r="I9" s="47">
        <f t="shared" si="2"/>
        <v>52836.6</v>
      </c>
      <c r="J9" s="3" t="s">
        <v>29</v>
      </c>
      <c r="K9" s="4" t="s">
        <v>122</v>
      </c>
      <c r="L9" s="6">
        <v>244308</v>
      </c>
    </row>
    <row r="10" spans="1:12" s="48" customFormat="1" ht="68.400000000000006" customHeight="1" x14ac:dyDescent="0.25">
      <c r="A10" s="5">
        <v>4</v>
      </c>
      <c r="B10" s="39" t="s">
        <v>137</v>
      </c>
      <c r="C10" s="47">
        <v>34000</v>
      </c>
      <c r="D10" s="47">
        <f t="shared" si="0"/>
        <v>34000</v>
      </c>
      <c r="E10" s="3" t="s">
        <v>16</v>
      </c>
      <c r="F10" s="39" t="s">
        <v>138</v>
      </c>
      <c r="G10" s="47">
        <f t="shared" si="1"/>
        <v>34000</v>
      </c>
      <c r="H10" s="39" t="str">
        <f t="shared" si="2"/>
        <v>หจก.พันธ์จินดาบริการ</v>
      </c>
      <c r="I10" s="47">
        <f t="shared" si="2"/>
        <v>34000</v>
      </c>
      <c r="J10" s="3" t="s">
        <v>29</v>
      </c>
      <c r="K10" s="4" t="s">
        <v>139</v>
      </c>
      <c r="L10" s="6">
        <v>244687</v>
      </c>
    </row>
    <row r="11" spans="1:12" s="48" customFormat="1" ht="83.4" customHeight="1" x14ac:dyDescent="0.25">
      <c r="A11" s="5">
        <v>5</v>
      </c>
      <c r="B11" s="39" t="s">
        <v>140</v>
      </c>
      <c r="C11" s="47">
        <v>48899</v>
      </c>
      <c r="D11" s="47">
        <f t="shared" si="0"/>
        <v>48899</v>
      </c>
      <c r="E11" s="3" t="s">
        <v>16</v>
      </c>
      <c r="F11" s="39" t="s">
        <v>115</v>
      </c>
      <c r="G11" s="47">
        <f t="shared" si="1"/>
        <v>48899</v>
      </c>
      <c r="H11" s="39" t="str">
        <f t="shared" si="2"/>
        <v>บริษัท เชียงแสนขุดลอก</v>
      </c>
      <c r="I11" s="47">
        <f t="shared" si="2"/>
        <v>48899</v>
      </c>
      <c r="J11" s="3" t="s">
        <v>29</v>
      </c>
      <c r="K11" s="4" t="s">
        <v>141</v>
      </c>
      <c r="L11" s="6">
        <v>244327</v>
      </c>
    </row>
    <row r="12" spans="1:12" s="48" customFormat="1" ht="69.599999999999994" customHeight="1" x14ac:dyDescent="0.25">
      <c r="A12" s="5">
        <v>6</v>
      </c>
      <c r="B12" s="39" t="s">
        <v>142</v>
      </c>
      <c r="C12" s="47">
        <v>5380</v>
      </c>
      <c r="D12" s="47">
        <f t="shared" si="0"/>
        <v>5380</v>
      </c>
      <c r="E12" s="3" t="s">
        <v>16</v>
      </c>
      <c r="F12" s="39" t="s">
        <v>143</v>
      </c>
      <c r="G12" s="47">
        <f t="shared" si="1"/>
        <v>5380</v>
      </c>
      <c r="H12" s="39" t="str">
        <f t="shared" si="2"/>
        <v>หจก.เชียงแสนกิจการยาง</v>
      </c>
      <c r="I12" s="47">
        <f t="shared" si="2"/>
        <v>5380</v>
      </c>
      <c r="J12" s="3" t="s">
        <v>29</v>
      </c>
      <c r="K12" s="4" t="s">
        <v>144</v>
      </c>
      <c r="L12" s="6">
        <v>244327</v>
      </c>
    </row>
    <row r="13" spans="1:12" s="48" customFormat="1" ht="62.4" customHeight="1" x14ac:dyDescent="0.25">
      <c r="A13" s="5">
        <v>7</v>
      </c>
      <c r="B13" s="39" t="s">
        <v>145</v>
      </c>
      <c r="C13" s="47">
        <v>106800</v>
      </c>
      <c r="D13" s="47">
        <f t="shared" si="0"/>
        <v>106800</v>
      </c>
      <c r="E13" s="3" t="s">
        <v>16</v>
      </c>
      <c r="F13" s="39" t="s">
        <v>146</v>
      </c>
      <c r="G13" s="47">
        <f t="shared" si="1"/>
        <v>106800</v>
      </c>
      <c r="H13" s="39" t="str">
        <f t="shared" si="2"/>
        <v>หางเวียงวัสดุก่อสร้าง</v>
      </c>
      <c r="I13" s="47">
        <f t="shared" si="2"/>
        <v>106800</v>
      </c>
      <c r="J13" s="3" t="s">
        <v>29</v>
      </c>
      <c r="K13" s="4" t="s">
        <v>147</v>
      </c>
      <c r="L13" s="6">
        <v>244699</v>
      </c>
    </row>
    <row r="14" spans="1:12" s="48" customFormat="1" ht="62.4" customHeight="1" x14ac:dyDescent="0.25">
      <c r="A14" s="5">
        <v>8</v>
      </c>
      <c r="B14" s="39" t="s">
        <v>148</v>
      </c>
      <c r="C14" s="47">
        <v>45000</v>
      </c>
      <c r="D14" s="47">
        <f t="shared" si="0"/>
        <v>45000</v>
      </c>
      <c r="E14" s="3" t="s">
        <v>16</v>
      </c>
      <c r="F14" s="39" t="s">
        <v>135</v>
      </c>
      <c r="G14" s="47">
        <f t="shared" si="1"/>
        <v>45000</v>
      </c>
      <c r="H14" s="39" t="str">
        <f t="shared" si="2"/>
        <v>หจก.บวรภพ บิลดิ้งโฮม</v>
      </c>
      <c r="I14" s="47">
        <f t="shared" si="2"/>
        <v>45000</v>
      </c>
      <c r="J14" s="3" t="s">
        <v>29</v>
      </c>
      <c r="K14" s="4" t="s">
        <v>149</v>
      </c>
      <c r="L14" s="6">
        <v>244330</v>
      </c>
    </row>
    <row r="15" spans="1:12" s="48" customFormat="1" ht="61.8" customHeight="1" x14ac:dyDescent="0.25">
      <c r="A15" s="5">
        <v>9</v>
      </c>
      <c r="B15" s="39" t="s">
        <v>150</v>
      </c>
      <c r="C15" s="47">
        <v>8500</v>
      </c>
      <c r="D15" s="47">
        <f t="shared" si="0"/>
        <v>8500</v>
      </c>
      <c r="E15" s="3" t="s">
        <v>16</v>
      </c>
      <c r="F15" s="39" t="s">
        <v>151</v>
      </c>
      <c r="G15" s="47">
        <f t="shared" si="1"/>
        <v>8500</v>
      </c>
      <c r="H15" s="39" t="str">
        <f t="shared" si="2"/>
        <v>ปวันพัสตร์พันธ์ไม้</v>
      </c>
      <c r="I15" s="47">
        <f t="shared" si="2"/>
        <v>8500</v>
      </c>
      <c r="J15" s="3" t="s">
        <v>29</v>
      </c>
      <c r="K15" s="4" t="s">
        <v>152</v>
      </c>
      <c r="L15" s="6">
        <v>244336</v>
      </c>
    </row>
    <row r="16" spans="1:12" s="48" customFormat="1" ht="109.2" customHeight="1" x14ac:dyDescent="0.25">
      <c r="A16" s="5">
        <v>10</v>
      </c>
      <c r="B16" s="39" t="s">
        <v>153</v>
      </c>
      <c r="C16" s="47">
        <v>12000</v>
      </c>
      <c r="D16" s="47">
        <f t="shared" si="0"/>
        <v>12000</v>
      </c>
      <c r="E16" s="3" t="s">
        <v>16</v>
      </c>
      <c r="F16" s="39" t="s">
        <v>143</v>
      </c>
      <c r="G16" s="47">
        <f t="shared" si="1"/>
        <v>12000</v>
      </c>
      <c r="H16" s="39" t="str">
        <f t="shared" si="2"/>
        <v>หจก.เชียงแสนกิจการยาง</v>
      </c>
      <c r="I16" s="47">
        <f t="shared" si="2"/>
        <v>12000</v>
      </c>
      <c r="J16" s="3" t="s">
        <v>29</v>
      </c>
      <c r="K16" s="4" t="s">
        <v>154</v>
      </c>
      <c r="L16" s="6">
        <v>244327</v>
      </c>
    </row>
    <row r="17" spans="1:12" s="48" customFormat="1" ht="70.8" customHeight="1" x14ac:dyDescent="0.25">
      <c r="A17" s="5">
        <v>11</v>
      </c>
      <c r="B17" s="39" t="s">
        <v>155</v>
      </c>
      <c r="C17" s="47">
        <v>183180</v>
      </c>
      <c r="D17" s="47">
        <f t="shared" si="0"/>
        <v>183180</v>
      </c>
      <c r="E17" s="3" t="s">
        <v>16</v>
      </c>
      <c r="F17" s="39" t="s">
        <v>156</v>
      </c>
      <c r="G17" s="47">
        <f t="shared" si="1"/>
        <v>183180</v>
      </c>
      <c r="H17" s="39" t="str">
        <f t="shared" si="2"/>
        <v>นางสาวพิชชาภา ปั๋นขุ่ย</v>
      </c>
      <c r="I17" s="47">
        <f t="shared" si="2"/>
        <v>183180</v>
      </c>
      <c r="J17" s="3" t="s">
        <v>29</v>
      </c>
      <c r="K17" s="4" t="s">
        <v>157</v>
      </c>
      <c r="L17" s="6">
        <v>244705</v>
      </c>
    </row>
    <row r="18" spans="1:12" s="48" customFormat="1" ht="121.5" customHeight="1" x14ac:dyDescent="0.25">
      <c r="A18" s="5">
        <v>12</v>
      </c>
      <c r="B18" s="39" t="s">
        <v>158</v>
      </c>
      <c r="C18" s="47">
        <v>9990</v>
      </c>
      <c r="D18" s="47">
        <f t="shared" si="0"/>
        <v>9990</v>
      </c>
      <c r="E18" s="3" t="s">
        <v>16</v>
      </c>
      <c r="F18" s="39" t="s">
        <v>159</v>
      </c>
      <c r="G18" s="47">
        <f t="shared" si="1"/>
        <v>9990</v>
      </c>
      <c r="H18" s="39" t="str">
        <f t="shared" si="2"/>
        <v>บริษัท สินธานีอิเล็คทรอนิกส์ จำกัด</v>
      </c>
      <c r="I18" s="47">
        <f t="shared" si="2"/>
        <v>9990</v>
      </c>
      <c r="J18" s="3" t="s">
        <v>29</v>
      </c>
      <c r="K18" s="4" t="s">
        <v>160</v>
      </c>
      <c r="L18" s="6">
        <v>244708</v>
      </c>
    </row>
    <row r="19" spans="1:12" s="48" customFormat="1" ht="65.400000000000006" customHeight="1" x14ac:dyDescent="0.25">
      <c r="A19" s="5">
        <v>13</v>
      </c>
      <c r="B19" s="39" t="s">
        <v>161</v>
      </c>
      <c r="C19" s="47">
        <v>6000</v>
      </c>
      <c r="D19" s="47">
        <f t="shared" si="0"/>
        <v>6000</v>
      </c>
      <c r="E19" s="3" t="s">
        <v>16</v>
      </c>
      <c r="F19" s="39" t="s">
        <v>162</v>
      </c>
      <c r="G19" s="47">
        <f t="shared" si="1"/>
        <v>6000</v>
      </c>
      <c r="H19" s="39" t="str">
        <f t="shared" si="2"/>
        <v>นายประสิทธิ์  เสาร์จันทร์</v>
      </c>
      <c r="I19" s="47">
        <f t="shared" si="2"/>
        <v>6000</v>
      </c>
      <c r="J19" s="3" t="s">
        <v>29</v>
      </c>
      <c r="K19" s="4" t="s">
        <v>163</v>
      </c>
      <c r="L19" s="6">
        <v>244344</v>
      </c>
    </row>
    <row r="20" spans="1:12" s="48" customFormat="1" ht="81.599999999999994" customHeight="1" x14ac:dyDescent="0.25">
      <c r="A20" s="5">
        <v>14</v>
      </c>
      <c r="B20" s="39" t="s">
        <v>164</v>
      </c>
      <c r="C20" s="47">
        <v>10646.5</v>
      </c>
      <c r="D20" s="47">
        <f t="shared" si="0"/>
        <v>10646.5</v>
      </c>
      <c r="E20" s="3" t="s">
        <v>16</v>
      </c>
      <c r="F20" s="39" t="s">
        <v>115</v>
      </c>
      <c r="G20" s="47">
        <f t="shared" si="1"/>
        <v>10646.5</v>
      </c>
      <c r="H20" s="39" t="str">
        <f t="shared" si="2"/>
        <v>บริษัท เชียงแสนขุดลอก</v>
      </c>
      <c r="I20" s="47">
        <f t="shared" si="2"/>
        <v>10646.5</v>
      </c>
      <c r="J20" s="3" t="s">
        <v>29</v>
      </c>
      <c r="K20" s="4" t="s">
        <v>100</v>
      </c>
      <c r="L20" s="6">
        <v>244343</v>
      </c>
    </row>
    <row r="21" spans="1:12" s="48" customFormat="1" ht="121.5" customHeight="1" x14ac:dyDescent="0.25">
      <c r="A21" s="5">
        <v>15</v>
      </c>
      <c r="B21" s="39" t="s">
        <v>165</v>
      </c>
      <c r="C21" s="47">
        <v>23365</v>
      </c>
      <c r="D21" s="47">
        <f t="shared" si="0"/>
        <v>23365</v>
      </c>
      <c r="E21" s="3" t="s">
        <v>16</v>
      </c>
      <c r="F21" s="39" t="s">
        <v>166</v>
      </c>
      <c r="G21" s="47">
        <f t="shared" si="1"/>
        <v>23365</v>
      </c>
      <c r="H21" s="39" t="str">
        <f t="shared" si="2"/>
        <v>เชียงแสนเซอร์วิสการไฟฟ้า</v>
      </c>
      <c r="I21" s="47">
        <f t="shared" si="2"/>
        <v>23365</v>
      </c>
      <c r="J21" s="3" t="s">
        <v>29</v>
      </c>
      <c r="K21" s="4" t="s">
        <v>167</v>
      </c>
      <c r="L21" s="6">
        <v>244343</v>
      </c>
    </row>
    <row r="22" spans="1:12" s="48" customFormat="1" ht="121.5" customHeight="1" x14ac:dyDescent="0.25">
      <c r="A22" s="5">
        <v>16</v>
      </c>
      <c r="B22" s="39" t="s">
        <v>168</v>
      </c>
      <c r="C22" s="47">
        <v>7690</v>
      </c>
      <c r="D22" s="47">
        <f t="shared" si="0"/>
        <v>7690</v>
      </c>
      <c r="E22" s="3" t="s">
        <v>16</v>
      </c>
      <c r="F22" s="39" t="s">
        <v>169</v>
      </c>
      <c r="G22" s="47">
        <f t="shared" si="1"/>
        <v>7690</v>
      </c>
      <c r="H22" s="39" t="str">
        <f t="shared" si="2"/>
        <v>หจก.ซือซ๊อปวัสดุ</v>
      </c>
      <c r="I22" s="47">
        <f t="shared" si="2"/>
        <v>7690</v>
      </c>
      <c r="J22" s="3" t="s">
        <v>29</v>
      </c>
      <c r="K22" s="4" t="s">
        <v>170</v>
      </c>
      <c r="L22" s="6">
        <v>244343</v>
      </c>
    </row>
    <row r="23" spans="1:12" s="48" customFormat="1" ht="121.5" customHeight="1" x14ac:dyDescent="0.25">
      <c r="A23" s="5">
        <v>17</v>
      </c>
      <c r="B23" s="39" t="s">
        <v>171</v>
      </c>
      <c r="C23" s="47">
        <v>5780</v>
      </c>
      <c r="D23" s="47">
        <f t="shared" si="0"/>
        <v>5780</v>
      </c>
      <c r="E23" s="3" t="s">
        <v>16</v>
      </c>
      <c r="F23" s="39" t="s">
        <v>172</v>
      </c>
      <c r="G23" s="47">
        <f t="shared" si="1"/>
        <v>5780</v>
      </c>
      <c r="H23" s="39" t="str">
        <f t="shared" si="2"/>
        <v>ฟูจิป้าย</v>
      </c>
      <c r="I23" s="47">
        <f t="shared" si="2"/>
        <v>5780</v>
      </c>
      <c r="J23" s="3" t="s">
        <v>29</v>
      </c>
      <c r="K23" s="4" t="s">
        <v>103</v>
      </c>
      <c r="L23" s="6">
        <v>244344</v>
      </c>
    </row>
    <row r="24" spans="1:12" s="48" customFormat="1" ht="38.4" customHeight="1" x14ac:dyDescent="0.25">
      <c r="A24" s="63" t="s">
        <v>28</v>
      </c>
      <c r="B24" s="64"/>
      <c r="C24" s="50">
        <f>SUM(C7:C23)</f>
        <v>650913.1</v>
      </c>
      <c r="D24" s="50">
        <f>SUM(D7:D23)</f>
        <v>650913.1</v>
      </c>
      <c r="E24" s="50"/>
      <c r="F24" s="50"/>
      <c r="G24" s="50">
        <f>SUM(G7:G23)</f>
        <v>650913.1</v>
      </c>
      <c r="H24" s="50"/>
      <c r="I24" s="50">
        <f>SUM(I7:I23)</f>
        <v>650913.1</v>
      </c>
      <c r="J24" s="49"/>
      <c r="K24" s="49"/>
      <c r="L24" s="49"/>
    </row>
    <row r="25" spans="1:12" ht="121.5" customHeight="1" x14ac:dyDescent="0.25"/>
  </sheetData>
  <mergeCells count="15">
    <mergeCell ref="A24:B24"/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L19"/>
  <sheetViews>
    <sheetView zoomScale="85" zoomScaleNormal="85" workbookViewId="0">
      <pane ySplit="6" topLeftCell="A7" activePane="bottomLeft" state="frozen"/>
      <selection pane="bottomLeft" activeCell="A5" sqref="A5:A6"/>
    </sheetView>
  </sheetViews>
  <sheetFormatPr defaultColWidth="15.19921875" defaultRowHeight="24.6" x14ac:dyDescent="0.25"/>
  <cols>
    <col min="1" max="1" width="5.69921875" style="23" customWidth="1"/>
    <col min="2" max="2" width="47.69921875" style="27" customWidth="1"/>
    <col min="3" max="4" width="15.19921875" style="26"/>
    <col min="5" max="6" width="17.09765625" style="25" customWidth="1"/>
    <col min="7" max="7" width="15.19921875" style="24"/>
    <col min="8" max="8" width="17.09765625" style="25" customWidth="1"/>
    <col min="9" max="9" width="15.19921875" style="26"/>
    <col min="10" max="10" width="17.09765625" style="25" customWidth="1"/>
    <col min="11" max="11" width="12.09765625" style="23" customWidth="1"/>
    <col min="12" max="12" width="13.59765625" style="23" customWidth="1"/>
    <col min="13" max="16384" width="15.19921875" style="17"/>
  </cols>
  <sheetData>
    <row r="1" spans="1:12" x14ac:dyDescent="0.25">
      <c r="L1" s="29" t="s">
        <v>0</v>
      </c>
    </row>
    <row r="2" spans="1:12" ht="30" customHeight="1" x14ac:dyDescent="0.25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5">
      <c r="A3" s="69" t="s">
        <v>175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5">
      <c r="A4" s="70" t="s">
        <v>255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30" customFormat="1" ht="44.25" customHeight="1" x14ac:dyDescent="0.25">
      <c r="A5" s="71" t="s">
        <v>1</v>
      </c>
      <c r="B5" s="71" t="s">
        <v>2</v>
      </c>
      <c r="C5" s="72" t="s">
        <v>3</v>
      </c>
      <c r="D5" s="72" t="s">
        <v>4</v>
      </c>
      <c r="E5" s="71" t="s">
        <v>5</v>
      </c>
      <c r="F5" s="71" t="s">
        <v>6</v>
      </c>
      <c r="G5" s="72" t="s">
        <v>7</v>
      </c>
      <c r="H5" s="71" t="s">
        <v>8</v>
      </c>
      <c r="I5" s="72" t="s">
        <v>9</v>
      </c>
      <c r="J5" s="71" t="s">
        <v>10</v>
      </c>
      <c r="K5" s="71" t="s">
        <v>11</v>
      </c>
      <c r="L5" s="71"/>
    </row>
    <row r="6" spans="1:12" s="16" customFormat="1" ht="25.2" thickBot="1" x14ac:dyDescent="0.3">
      <c r="A6" s="71"/>
      <c r="B6" s="71"/>
      <c r="C6" s="72"/>
      <c r="D6" s="72"/>
      <c r="E6" s="71"/>
      <c r="F6" s="71"/>
      <c r="G6" s="72"/>
      <c r="H6" s="71"/>
      <c r="I6" s="72"/>
      <c r="J6" s="71"/>
      <c r="K6" s="31" t="s">
        <v>12</v>
      </c>
      <c r="L6" s="31" t="s">
        <v>13</v>
      </c>
    </row>
    <row r="7" spans="1:12" ht="123.6" thickBot="1" x14ac:dyDescent="0.3">
      <c r="A7" s="20">
        <v>1</v>
      </c>
      <c r="B7" s="32" t="s">
        <v>176</v>
      </c>
      <c r="C7" s="33">
        <v>96666.6</v>
      </c>
      <c r="D7" s="21">
        <f t="shared" ref="D7:D18" si="0">+C7</f>
        <v>96666.6</v>
      </c>
      <c r="E7" s="18" t="s">
        <v>177</v>
      </c>
      <c r="F7" s="32" t="s">
        <v>178</v>
      </c>
      <c r="G7" s="21">
        <f t="shared" ref="G7:G18" si="1">+D7</f>
        <v>96666.6</v>
      </c>
      <c r="H7" s="18" t="str">
        <f t="shared" ref="H7:I18" si="2">+F7</f>
        <v>ห้างหุ้นส่วนจำกัด เชียงแสนเอ็นเนอร์จี</v>
      </c>
      <c r="I7" s="21">
        <f t="shared" si="2"/>
        <v>96666.6</v>
      </c>
      <c r="J7" s="18" t="s">
        <v>179</v>
      </c>
      <c r="K7" s="34" t="s">
        <v>196</v>
      </c>
      <c r="L7" s="35">
        <v>244363</v>
      </c>
    </row>
    <row r="8" spans="1:12" ht="123.6" thickBot="1" x14ac:dyDescent="0.3">
      <c r="A8" s="20">
        <v>2</v>
      </c>
      <c r="B8" s="32" t="s">
        <v>180</v>
      </c>
      <c r="C8" s="33">
        <v>3450</v>
      </c>
      <c r="D8" s="21">
        <f t="shared" si="0"/>
        <v>3450</v>
      </c>
      <c r="E8" s="18" t="s">
        <v>177</v>
      </c>
      <c r="F8" s="32" t="s">
        <v>181</v>
      </c>
      <c r="G8" s="21">
        <f t="shared" si="1"/>
        <v>3450</v>
      </c>
      <c r="H8" s="18" t="str">
        <f t="shared" si="2"/>
        <v>จี.จี. ซัพพลาย</v>
      </c>
      <c r="I8" s="21">
        <f t="shared" si="2"/>
        <v>3450</v>
      </c>
      <c r="J8" s="18" t="s">
        <v>179</v>
      </c>
      <c r="K8" s="34" t="s">
        <v>193</v>
      </c>
      <c r="L8" s="35">
        <v>244363</v>
      </c>
    </row>
    <row r="9" spans="1:12" ht="123.6" thickBot="1" x14ac:dyDescent="0.3">
      <c r="A9" s="20">
        <v>3</v>
      </c>
      <c r="B9" s="32" t="s">
        <v>182</v>
      </c>
      <c r="C9" s="33">
        <v>4942.8</v>
      </c>
      <c r="D9" s="21">
        <f t="shared" si="0"/>
        <v>4942.8</v>
      </c>
      <c r="E9" s="18" t="s">
        <v>177</v>
      </c>
      <c r="F9" s="32" t="s">
        <v>178</v>
      </c>
      <c r="G9" s="21">
        <f t="shared" si="1"/>
        <v>4942.8</v>
      </c>
      <c r="H9" s="18" t="str">
        <f t="shared" si="2"/>
        <v>ห้างหุ้นส่วนจำกัด เชียงแสนเอ็นเนอร์จี</v>
      </c>
      <c r="I9" s="21">
        <f t="shared" si="2"/>
        <v>4942.8</v>
      </c>
      <c r="J9" s="18" t="s">
        <v>179</v>
      </c>
      <c r="K9" s="34" t="s">
        <v>194</v>
      </c>
      <c r="L9" s="34" t="s">
        <v>183</v>
      </c>
    </row>
    <row r="10" spans="1:12" ht="49.8" thickBot="1" x14ac:dyDescent="0.3">
      <c r="A10" s="20">
        <v>4</v>
      </c>
      <c r="B10" s="32" t="s">
        <v>184</v>
      </c>
      <c r="C10" s="33">
        <v>27000</v>
      </c>
      <c r="D10" s="21">
        <f t="shared" si="0"/>
        <v>27000</v>
      </c>
      <c r="E10" s="18" t="s">
        <v>177</v>
      </c>
      <c r="F10" s="32" t="s">
        <v>185</v>
      </c>
      <c r="G10" s="21">
        <f t="shared" si="1"/>
        <v>27000</v>
      </c>
      <c r="H10" s="18" t="str">
        <f t="shared" si="2"/>
        <v>นายสมปอง ทองสุข</v>
      </c>
      <c r="I10" s="21">
        <f t="shared" si="2"/>
        <v>27000</v>
      </c>
      <c r="J10" s="18" t="s">
        <v>179</v>
      </c>
      <c r="K10" s="34" t="s">
        <v>197</v>
      </c>
      <c r="L10" s="35">
        <v>244372</v>
      </c>
    </row>
    <row r="11" spans="1:12" ht="49.8" thickBot="1" x14ac:dyDescent="0.3">
      <c r="A11" s="20">
        <v>5</v>
      </c>
      <c r="B11" s="32" t="s">
        <v>184</v>
      </c>
      <c r="C11" s="33">
        <v>27000</v>
      </c>
      <c r="D11" s="21">
        <f t="shared" si="0"/>
        <v>27000</v>
      </c>
      <c r="E11" s="18" t="s">
        <v>177</v>
      </c>
      <c r="F11" s="32" t="s">
        <v>186</v>
      </c>
      <c r="G11" s="21">
        <f t="shared" si="1"/>
        <v>27000</v>
      </c>
      <c r="H11" s="18" t="str">
        <f t="shared" si="2"/>
        <v>นายพิศัณย์ ดวงปัญญารัตน์</v>
      </c>
      <c r="I11" s="21">
        <f t="shared" si="2"/>
        <v>27000</v>
      </c>
      <c r="J11" s="18" t="s">
        <v>179</v>
      </c>
      <c r="K11" s="34" t="s">
        <v>195</v>
      </c>
      <c r="L11" s="35">
        <v>244380</v>
      </c>
    </row>
    <row r="12" spans="1:12" ht="49.8" thickBot="1" x14ac:dyDescent="0.3">
      <c r="A12" s="20">
        <v>6</v>
      </c>
      <c r="B12" s="32" t="s">
        <v>184</v>
      </c>
      <c r="C12" s="33">
        <v>27000</v>
      </c>
      <c r="D12" s="21">
        <f t="shared" si="0"/>
        <v>27000</v>
      </c>
      <c r="E12" s="18" t="s">
        <v>177</v>
      </c>
      <c r="F12" s="32" t="s">
        <v>187</v>
      </c>
      <c r="G12" s="21">
        <f t="shared" si="1"/>
        <v>27000</v>
      </c>
      <c r="H12" s="18" t="str">
        <f t="shared" si="2"/>
        <v>นายอดุลย์  หล้าเทิง</v>
      </c>
      <c r="I12" s="21">
        <f t="shared" si="2"/>
        <v>27000</v>
      </c>
      <c r="J12" s="18" t="s">
        <v>179</v>
      </c>
      <c r="K12" s="34" t="s">
        <v>198</v>
      </c>
      <c r="L12" s="35">
        <v>244380</v>
      </c>
    </row>
    <row r="13" spans="1:12" ht="49.8" thickBot="1" x14ac:dyDescent="0.3">
      <c r="A13" s="20">
        <v>7</v>
      </c>
      <c r="B13" s="32" t="s">
        <v>184</v>
      </c>
      <c r="C13" s="33">
        <v>27000</v>
      </c>
      <c r="D13" s="21">
        <f>+C13</f>
        <v>27000</v>
      </c>
      <c r="E13" s="18" t="s">
        <v>177</v>
      </c>
      <c r="F13" s="32" t="s">
        <v>188</v>
      </c>
      <c r="G13" s="21">
        <f t="shared" si="1"/>
        <v>27000</v>
      </c>
      <c r="H13" s="18" t="str">
        <f t="shared" si="2"/>
        <v>นายบุญฤทธิ์ รักประชา</v>
      </c>
      <c r="I13" s="21">
        <f t="shared" si="2"/>
        <v>27000</v>
      </c>
      <c r="J13" s="18" t="s">
        <v>179</v>
      </c>
      <c r="K13" s="34" t="s">
        <v>199</v>
      </c>
      <c r="L13" s="35">
        <v>244380</v>
      </c>
    </row>
    <row r="14" spans="1:12" ht="49.8" thickBot="1" x14ac:dyDescent="0.3">
      <c r="A14" s="20">
        <v>8</v>
      </c>
      <c r="B14" s="32" t="s">
        <v>184</v>
      </c>
      <c r="C14" s="33">
        <v>18000</v>
      </c>
      <c r="D14" s="21">
        <f t="shared" si="0"/>
        <v>18000</v>
      </c>
      <c r="E14" s="18" t="s">
        <v>177</v>
      </c>
      <c r="F14" s="32" t="s">
        <v>189</v>
      </c>
      <c r="G14" s="21">
        <f t="shared" si="1"/>
        <v>18000</v>
      </c>
      <c r="H14" s="18" t="str">
        <f t="shared" si="2"/>
        <v>นางสาวกรกนก  พันธ์น้อย</v>
      </c>
      <c r="I14" s="21">
        <f t="shared" si="2"/>
        <v>18000</v>
      </c>
      <c r="J14" s="18" t="s">
        <v>179</v>
      </c>
      <c r="K14" s="34" t="s">
        <v>200</v>
      </c>
      <c r="L14" s="35">
        <v>244380</v>
      </c>
    </row>
    <row r="15" spans="1:12" ht="49.8" thickBot="1" x14ac:dyDescent="0.3">
      <c r="A15" s="20">
        <v>9</v>
      </c>
      <c r="B15" s="32" t="s">
        <v>184</v>
      </c>
      <c r="C15" s="33">
        <v>18000</v>
      </c>
      <c r="D15" s="21">
        <f t="shared" si="0"/>
        <v>18000</v>
      </c>
      <c r="E15" s="18" t="s">
        <v>177</v>
      </c>
      <c r="F15" s="32" t="s">
        <v>190</v>
      </c>
      <c r="G15" s="21">
        <f t="shared" si="1"/>
        <v>18000</v>
      </c>
      <c r="H15" s="18" t="str">
        <f t="shared" si="2"/>
        <v>นางชุติมา  มงคลคลี</v>
      </c>
      <c r="I15" s="21">
        <f t="shared" si="2"/>
        <v>18000</v>
      </c>
      <c r="J15" s="18" t="s">
        <v>179</v>
      </c>
      <c r="K15" s="34" t="s">
        <v>201</v>
      </c>
      <c r="L15" s="35">
        <v>244380</v>
      </c>
    </row>
    <row r="16" spans="1:12" ht="49.8" thickBot="1" x14ac:dyDescent="0.3">
      <c r="A16" s="20">
        <v>10</v>
      </c>
      <c r="B16" s="32" t="s">
        <v>184</v>
      </c>
      <c r="C16" s="33">
        <v>18000</v>
      </c>
      <c r="D16" s="21">
        <f t="shared" si="0"/>
        <v>18000</v>
      </c>
      <c r="E16" s="18" t="s">
        <v>177</v>
      </c>
      <c r="F16" s="32" t="s">
        <v>191</v>
      </c>
      <c r="G16" s="21">
        <f t="shared" si="1"/>
        <v>18000</v>
      </c>
      <c r="H16" s="18" t="str">
        <f t="shared" si="2"/>
        <v>นายมนัสวิณ สมพันธ์</v>
      </c>
      <c r="I16" s="21">
        <f t="shared" si="2"/>
        <v>18000</v>
      </c>
      <c r="J16" s="18" t="s">
        <v>179</v>
      </c>
      <c r="K16" s="34" t="s">
        <v>202</v>
      </c>
      <c r="L16" s="35">
        <v>244380</v>
      </c>
    </row>
    <row r="17" spans="1:12" ht="83.4" customHeight="1" thickBot="1" x14ac:dyDescent="0.3">
      <c r="A17" s="20">
        <v>11</v>
      </c>
      <c r="B17" s="19" t="s">
        <v>204</v>
      </c>
      <c r="C17" s="21">
        <v>58086.33</v>
      </c>
      <c r="D17" s="21">
        <f t="shared" si="0"/>
        <v>58086.33</v>
      </c>
      <c r="E17" s="18" t="s">
        <v>177</v>
      </c>
      <c r="F17" s="18" t="s">
        <v>192</v>
      </c>
      <c r="G17" s="21">
        <f t="shared" si="1"/>
        <v>58086.33</v>
      </c>
      <c r="H17" s="18" t="str">
        <f t="shared" si="2"/>
        <v>บริษัท เชียงใหม่เฟรชมิลค์ จำกัด</v>
      </c>
      <c r="I17" s="21">
        <f t="shared" si="2"/>
        <v>58086.33</v>
      </c>
      <c r="J17" s="18" t="s">
        <v>179</v>
      </c>
      <c r="K17" s="20" t="s">
        <v>73</v>
      </c>
      <c r="L17" s="35">
        <v>244682</v>
      </c>
    </row>
    <row r="18" spans="1:12" ht="78.599999999999994" customHeight="1" x14ac:dyDescent="0.25">
      <c r="A18" s="20">
        <v>12</v>
      </c>
      <c r="B18" s="19" t="s">
        <v>203</v>
      </c>
      <c r="C18" s="21">
        <v>290325</v>
      </c>
      <c r="D18" s="21">
        <f t="shared" si="0"/>
        <v>290325</v>
      </c>
      <c r="E18" s="18" t="s">
        <v>177</v>
      </c>
      <c r="F18" s="18" t="s">
        <v>192</v>
      </c>
      <c r="G18" s="21">
        <f t="shared" si="1"/>
        <v>290325</v>
      </c>
      <c r="H18" s="18" t="str">
        <f t="shared" si="2"/>
        <v>บริษัท เชียงใหม่เฟรชมิลค์ จำกัด</v>
      </c>
      <c r="I18" s="21">
        <f t="shared" si="2"/>
        <v>290325</v>
      </c>
      <c r="J18" s="18" t="s">
        <v>179</v>
      </c>
      <c r="K18" s="20" t="s">
        <v>70</v>
      </c>
      <c r="L18" s="22">
        <v>244682</v>
      </c>
    </row>
    <row r="19" spans="1:12" s="37" customFormat="1" ht="34.200000000000003" customHeight="1" x14ac:dyDescent="0.25">
      <c r="A19" s="73" t="s">
        <v>28</v>
      </c>
      <c r="B19" s="74"/>
      <c r="C19" s="36">
        <f>SUM(C7:C18)</f>
        <v>615470.73</v>
      </c>
      <c r="D19" s="36">
        <f t="shared" ref="D19:I19" si="3">SUM(D7:D18)</f>
        <v>615470.73</v>
      </c>
      <c r="E19" s="36"/>
      <c r="F19" s="36"/>
      <c r="G19" s="36">
        <f t="shared" si="3"/>
        <v>615470.73</v>
      </c>
      <c r="H19" s="36"/>
      <c r="I19" s="36">
        <f t="shared" si="3"/>
        <v>615470.73</v>
      </c>
      <c r="J19" s="38"/>
      <c r="K19" s="36"/>
      <c r="L19" s="36"/>
    </row>
  </sheetData>
  <mergeCells count="15">
    <mergeCell ref="A19:B19"/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L34"/>
  <sheetViews>
    <sheetView zoomScale="80" zoomScaleNormal="80" workbookViewId="0">
      <pane ySplit="6" topLeftCell="A19" activePane="bottomLeft" state="frozen"/>
      <selection pane="bottomLeft" activeCell="E19" sqref="E19"/>
    </sheetView>
  </sheetViews>
  <sheetFormatPr defaultColWidth="15.19921875" defaultRowHeight="24.6" x14ac:dyDescent="0.25"/>
  <cols>
    <col min="1" max="1" width="5.69921875" style="1" customWidth="1"/>
    <col min="2" max="2" width="38" style="40" customWidth="1"/>
    <col min="3" max="3" width="14.5" style="41" customWidth="1"/>
    <col min="4" max="4" width="13.296875" style="41" customWidth="1"/>
    <col min="5" max="5" width="11.3984375" style="42" customWidth="1"/>
    <col min="6" max="6" width="21.19921875" style="42" customWidth="1"/>
    <col min="7" max="7" width="13" style="43" customWidth="1"/>
    <col min="8" max="8" width="21.09765625" style="42" customWidth="1"/>
    <col min="9" max="9" width="15.19921875" style="41"/>
    <col min="10" max="10" width="17.09765625" style="42" customWidth="1"/>
    <col min="11" max="11" width="12.09765625" style="44" customWidth="1"/>
    <col min="12" max="12" width="13.59765625" style="1" customWidth="1"/>
    <col min="13" max="16384" width="15.19921875" style="2"/>
  </cols>
  <sheetData>
    <row r="1" spans="1:12" x14ac:dyDescent="0.25">
      <c r="L1" s="51" t="s">
        <v>0</v>
      </c>
    </row>
    <row r="2" spans="1:12" ht="30" customHeight="1" x14ac:dyDescent="0.25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30" customHeight="1" x14ac:dyDescent="0.25">
      <c r="A3" s="65" t="s">
        <v>22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30" customHeight="1" x14ac:dyDescent="0.25">
      <c r="A4" s="66" t="s">
        <v>256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s="28" customFormat="1" ht="44.25" customHeight="1" x14ac:dyDescent="0.25">
      <c r="A5" s="67" t="s">
        <v>1</v>
      </c>
      <c r="B5" s="67" t="s">
        <v>2</v>
      </c>
      <c r="C5" s="68" t="s">
        <v>3</v>
      </c>
      <c r="D5" s="68" t="s">
        <v>4</v>
      </c>
      <c r="E5" s="67" t="s">
        <v>5</v>
      </c>
      <c r="F5" s="67" t="s">
        <v>6</v>
      </c>
      <c r="G5" s="68" t="s">
        <v>7</v>
      </c>
      <c r="H5" s="67" t="s">
        <v>8</v>
      </c>
      <c r="I5" s="68" t="s">
        <v>9</v>
      </c>
      <c r="J5" s="67" t="s">
        <v>10</v>
      </c>
      <c r="K5" s="67" t="s">
        <v>11</v>
      </c>
      <c r="L5" s="67"/>
    </row>
    <row r="6" spans="1:12" s="1" customFormat="1" x14ac:dyDescent="0.25">
      <c r="A6" s="67"/>
      <c r="B6" s="67"/>
      <c r="C6" s="68"/>
      <c r="D6" s="68"/>
      <c r="E6" s="67"/>
      <c r="F6" s="67"/>
      <c r="G6" s="68"/>
      <c r="H6" s="67"/>
      <c r="I6" s="68"/>
      <c r="J6" s="67"/>
      <c r="K6" s="45" t="s">
        <v>12</v>
      </c>
      <c r="L6" s="46" t="s">
        <v>13</v>
      </c>
    </row>
    <row r="7" spans="1:12" s="48" customFormat="1" ht="86.4" customHeight="1" x14ac:dyDescent="0.25">
      <c r="A7" s="5">
        <v>1</v>
      </c>
      <c r="B7" s="39" t="s">
        <v>205</v>
      </c>
      <c r="C7" s="47">
        <v>41000</v>
      </c>
      <c r="D7" s="47">
        <f>C7</f>
        <v>41000</v>
      </c>
      <c r="E7" s="3" t="s">
        <v>16</v>
      </c>
      <c r="F7" s="39" t="s">
        <v>206</v>
      </c>
      <c r="G7" s="47">
        <f>C7</f>
        <v>41000</v>
      </c>
      <c r="H7" s="39" t="str">
        <f>F7</f>
        <v>บริษัท เชียงรายสินธานี</v>
      </c>
      <c r="I7" s="47">
        <f>G7</f>
        <v>41000</v>
      </c>
      <c r="J7" s="3" t="s">
        <v>29</v>
      </c>
      <c r="K7" s="4" t="s">
        <v>147</v>
      </c>
      <c r="L7" s="6">
        <v>244382</v>
      </c>
    </row>
    <row r="8" spans="1:12" s="48" customFormat="1" ht="72.599999999999994" customHeight="1" x14ac:dyDescent="0.25">
      <c r="A8" s="5">
        <v>2</v>
      </c>
      <c r="B8" s="39" t="s">
        <v>207</v>
      </c>
      <c r="C8" s="47">
        <v>11190</v>
      </c>
      <c r="D8" s="47">
        <f t="shared" ref="D8:D32" si="0">C8</f>
        <v>11190</v>
      </c>
      <c r="E8" s="3" t="s">
        <v>16</v>
      </c>
      <c r="F8" s="39" t="s">
        <v>208</v>
      </c>
      <c r="G8" s="47">
        <f t="shared" ref="G8:G32" si="1">C8</f>
        <v>11190</v>
      </c>
      <c r="H8" s="39" t="str">
        <f t="shared" ref="H8:I32" si="2">F8</f>
        <v>บริษัท วิทวัสการค้า</v>
      </c>
      <c r="I8" s="47">
        <f t="shared" si="2"/>
        <v>11190</v>
      </c>
      <c r="J8" s="3" t="s">
        <v>29</v>
      </c>
      <c r="K8" s="4" t="s">
        <v>209</v>
      </c>
      <c r="L8" s="6">
        <v>244384</v>
      </c>
    </row>
    <row r="9" spans="1:12" s="48" customFormat="1" ht="65.400000000000006" customHeight="1" x14ac:dyDescent="0.25">
      <c r="A9" s="5">
        <v>3</v>
      </c>
      <c r="B9" s="39" t="s">
        <v>210</v>
      </c>
      <c r="C9" s="47">
        <v>8000</v>
      </c>
      <c r="D9" s="47">
        <f t="shared" si="0"/>
        <v>8000</v>
      </c>
      <c r="E9" s="3" t="s">
        <v>16</v>
      </c>
      <c r="F9" s="39" t="s">
        <v>211</v>
      </c>
      <c r="G9" s="47">
        <f t="shared" si="1"/>
        <v>8000</v>
      </c>
      <c r="H9" s="39" t="str">
        <f t="shared" si="2"/>
        <v>เชียงแสนคอมพิวเตอร์ แอนด์เซอร์วิส</v>
      </c>
      <c r="I9" s="47">
        <f t="shared" si="2"/>
        <v>8000</v>
      </c>
      <c r="J9" s="3" t="s">
        <v>29</v>
      </c>
      <c r="K9" s="4" t="s">
        <v>49</v>
      </c>
      <c r="L9" s="6">
        <v>244386</v>
      </c>
    </row>
    <row r="10" spans="1:12" s="48" customFormat="1" ht="68.400000000000006" customHeight="1" x14ac:dyDescent="0.25">
      <c r="A10" s="5">
        <v>4</v>
      </c>
      <c r="B10" s="39" t="s">
        <v>212</v>
      </c>
      <c r="C10" s="47">
        <v>72750</v>
      </c>
      <c r="D10" s="47">
        <f t="shared" si="0"/>
        <v>72750</v>
      </c>
      <c r="E10" s="3" t="s">
        <v>16</v>
      </c>
      <c r="F10" s="39" t="s">
        <v>211</v>
      </c>
      <c r="G10" s="47">
        <f t="shared" si="1"/>
        <v>72750</v>
      </c>
      <c r="H10" s="39" t="str">
        <f t="shared" si="2"/>
        <v>เชียงแสนคอมพิวเตอร์ แอนด์เซอร์วิส</v>
      </c>
      <c r="I10" s="47">
        <f t="shared" si="2"/>
        <v>72750</v>
      </c>
      <c r="J10" s="3" t="s">
        <v>29</v>
      </c>
      <c r="K10" s="4" t="s">
        <v>47</v>
      </c>
      <c r="L10" s="6">
        <v>244386</v>
      </c>
    </row>
    <row r="11" spans="1:12" s="48" customFormat="1" ht="83.4" customHeight="1" x14ac:dyDescent="0.25">
      <c r="A11" s="5">
        <v>5</v>
      </c>
      <c r="B11" s="39" t="s">
        <v>213</v>
      </c>
      <c r="C11" s="47">
        <v>307400</v>
      </c>
      <c r="D11" s="47">
        <f t="shared" si="0"/>
        <v>307400</v>
      </c>
      <c r="E11" s="3" t="s">
        <v>16</v>
      </c>
      <c r="F11" s="39" t="s">
        <v>214</v>
      </c>
      <c r="G11" s="47">
        <f t="shared" si="1"/>
        <v>307400</v>
      </c>
      <c r="H11" s="39" t="str">
        <f t="shared" si="2"/>
        <v>บริษัท ซิกกล้า เชียงแสน จำกัด</v>
      </c>
      <c r="I11" s="47">
        <f t="shared" si="2"/>
        <v>307400</v>
      </c>
      <c r="J11" s="3" t="s">
        <v>29</v>
      </c>
      <c r="K11" s="4" t="s">
        <v>62</v>
      </c>
      <c r="L11" s="6">
        <v>244389</v>
      </c>
    </row>
    <row r="12" spans="1:12" s="48" customFormat="1" ht="69.599999999999994" customHeight="1" x14ac:dyDescent="0.25">
      <c r="A12" s="5">
        <v>6</v>
      </c>
      <c r="B12" s="39" t="s">
        <v>215</v>
      </c>
      <c r="C12" s="47">
        <v>7875</v>
      </c>
      <c r="D12" s="47">
        <f t="shared" si="0"/>
        <v>7875</v>
      </c>
      <c r="E12" s="3" t="s">
        <v>16</v>
      </c>
      <c r="F12" s="39" t="s">
        <v>51</v>
      </c>
      <c r="G12" s="47">
        <f t="shared" si="1"/>
        <v>7875</v>
      </c>
      <c r="H12" s="39" t="str">
        <f t="shared" si="2"/>
        <v>ร้าน จี.จี.ซัพพลาย</v>
      </c>
      <c r="I12" s="47">
        <f t="shared" si="2"/>
        <v>7875</v>
      </c>
      <c r="J12" s="3" t="s">
        <v>29</v>
      </c>
      <c r="K12" s="4" t="s">
        <v>85</v>
      </c>
      <c r="L12" s="6">
        <v>244392</v>
      </c>
    </row>
    <row r="13" spans="1:12" s="48" customFormat="1" ht="62.4" customHeight="1" x14ac:dyDescent="0.25">
      <c r="A13" s="5">
        <v>7</v>
      </c>
      <c r="B13" s="39" t="s">
        <v>216</v>
      </c>
      <c r="C13" s="47">
        <v>11915</v>
      </c>
      <c r="D13" s="47">
        <f t="shared" si="0"/>
        <v>11915</v>
      </c>
      <c r="E13" s="3" t="s">
        <v>16</v>
      </c>
      <c r="F13" s="39" t="s">
        <v>94</v>
      </c>
      <c r="G13" s="47">
        <f t="shared" si="1"/>
        <v>11915</v>
      </c>
      <c r="H13" s="39" t="str">
        <f t="shared" si="2"/>
        <v>หจก.ดีทอยส์ แอนด์ เอ็ดดูเคชั่น</v>
      </c>
      <c r="I13" s="47">
        <f t="shared" si="2"/>
        <v>11915</v>
      </c>
      <c r="J13" s="3" t="s">
        <v>29</v>
      </c>
      <c r="K13" s="4" t="s">
        <v>217</v>
      </c>
      <c r="L13" s="6">
        <v>244389</v>
      </c>
    </row>
    <row r="14" spans="1:12" s="48" customFormat="1" ht="62.4" customHeight="1" x14ac:dyDescent="0.25">
      <c r="A14" s="5">
        <v>8</v>
      </c>
      <c r="B14" s="39" t="s">
        <v>218</v>
      </c>
      <c r="C14" s="47">
        <v>99525</v>
      </c>
      <c r="D14" s="47">
        <f t="shared" si="0"/>
        <v>99525</v>
      </c>
      <c r="E14" s="3" t="s">
        <v>16</v>
      </c>
      <c r="F14" s="39" t="s">
        <v>166</v>
      </c>
      <c r="G14" s="47">
        <f t="shared" si="1"/>
        <v>99525</v>
      </c>
      <c r="H14" s="39" t="str">
        <f t="shared" si="2"/>
        <v>เชียงแสนเซอร์วิสการไฟฟ้า</v>
      </c>
      <c r="I14" s="47">
        <f t="shared" si="2"/>
        <v>99525</v>
      </c>
      <c r="J14" s="3" t="s">
        <v>29</v>
      </c>
      <c r="K14" s="4" t="s">
        <v>219</v>
      </c>
      <c r="L14" s="6">
        <v>244392</v>
      </c>
    </row>
    <row r="15" spans="1:12" s="48" customFormat="1" ht="61.8" customHeight="1" x14ac:dyDescent="0.25">
      <c r="A15" s="5">
        <v>9</v>
      </c>
      <c r="B15" s="39" t="s">
        <v>84</v>
      </c>
      <c r="C15" s="47">
        <v>79380</v>
      </c>
      <c r="D15" s="47">
        <f t="shared" si="0"/>
        <v>79380</v>
      </c>
      <c r="E15" s="3" t="s">
        <v>16</v>
      </c>
      <c r="F15" s="39" t="s">
        <v>82</v>
      </c>
      <c r="G15" s="47">
        <f t="shared" si="1"/>
        <v>79380</v>
      </c>
      <c r="H15" s="39" t="str">
        <f t="shared" si="2"/>
        <v>อ.ส.ค</v>
      </c>
      <c r="I15" s="47">
        <f t="shared" si="2"/>
        <v>79380</v>
      </c>
      <c r="J15" s="3" t="s">
        <v>29</v>
      </c>
      <c r="K15" s="4" t="s">
        <v>220</v>
      </c>
      <c r="L15" s="6">
        <v>244379</v>
      </c>
    </row>
    <row r="16" spans="1:12" s="48" customFormat="1" ht="109.2" customHeight="1" x14ac:dyDescent="0.25">
      <c r="A16" s="5">
        <v>10</v>
      </c>
      <c r="B16" s="39" t="s">
        <v>108</v>
      </c>
      <c r="C16" s="47">
        <v>11319</v>
      </c>
      <c r="D16" s="47">
        <f t="shared" si="0"/>
        <v>11319</v>
      </c>
      <c r="E16" s="3" t="s">
        <v>16</v>
      </c>
      <c r="F16" s="39" t="s">
        <v>82</v>
      </c>
      <c r="G16" s="47">
        <f t="shared" si="1"/>
        <v>11319</v>
      </c>
      <c r="H16" s="39" t="str">
        <f t="shared" si="2"/>
        <v>อ.ส.ค</v>
      </c>
      <c r="I16" s="47">
        <f t="shared" si="2"/>
        <v>11319</v>
      </c>
      <c r="J16" s="3" t="s">
        <v>29</v>
      </c>
      <c r="K16" s="4" t="s">
        <v>221</v>
      </c>
      <c r="L16" s="6">
        <v>244379</v>
      </c>
    </row>
    <row r="17" spans="1:12" s="48" customFormat="1" ht="70.8" customHeight="1" x14ac:dyDescent="0.25">
      <c r="A17" s="5">
        <v>11</v>
      </c>
      <c r="B17" s="39" t="s">
        <v>222</v>
      </c>
      <c r="C17" s="47">
        <v>5067</v>
      </c>
      <c r="D17" s="47">
        <f t="shared" si="0"/>
        <v>5067</v>
      </c>
      <c r="E17" s="3" t="s">
        <v>16</v>
      </c>
      <c r="F17" s="39" t="s">
        <v>208</v>
      </c>
      <c r="G17" s="47">
        <f t="shared" si="1"/>
        <v>5067</v>
      </c>
      <c r="H17" s="39" t="str">
        <f t="shared" si="2"/>
        <v>บริษัท วิทวัสการค้า</v>
      </c>
      <c r="I17" s="47">
        <f t="shared" si="2"/>
        <v>5067</v>
      </c>
      <c r="J17" s="3" t="s">
        <v>29</v>
      </c>
      <c r="K17" s="4" t="s">
        <v>223</v>
      </c>
      <c r="L17" s="6">
        <v>244392</v>
      </c>
    </row>
    <row r="18" spans="1:12" s="48" customFormat="1" ht="121.5" customHeight="1" x14ac:dyDescent="0.25">
      <c r="A18" s="5">
        <v>12</v>
      </c>
      <c r="B18" s="39" t="s">
        <v>224</v>
      </c>
      <c r="C18" s="47">
        <v>18900</v>
      </c>
      <c r="D18" s="47">
        <f t="shared" si="0"/>
        <v>18900</v>
      </c>
      <c r="E18" s="3" t="s">
        <v>16</v>
      </c>
      <c r="F18" s="39" t="s">
        <v>94</v>
      </c>
      <c r="G18" s="47">
        <f t="shared" si="1"/>
        <v>18900</v>
      </c>
      <c r="H18" s="39" t="str">
        <f t="shared" si="2"/>
        <v>หจก.ดีทอยส์ แอนด์ เอ็ดดูเคชั่น</v>
      </c>
      <c r="I18" s="47">
        <f t="shared" si="2"/>
        <v>18900</v>
      </c>
      <c r="J18" s="3" t="s">
        <v>29</v>
      </c>
      <c r="K18" s="4" t="s">
        <v>225</v>
      </c>
      <c r="L18" s="6">
        <v>244393</v>
      </c>
    </row>
    <row r="19" spans="1:12" s="48" customFormat="1" ht="73.8" customHeight="1" x14ac:dyDescent="0.25">
      <c r="A19" s="5">
        <v>13</v>
      </c>
      <c r="B19" s="39" t="s">
        <v>226</v>
      </c>
      <c r="C19" s="47">
        <v>1116000</v>
      </c>
      <c r="D19" s="47">
        <v>1093462.18</v>
      </c>
      <c r="E19" s="3" t="s">
        <v>133</v>
      </c>
      <c r="F19" s="39" t="s">
        <v>227</v>
      </c>
      <c r="G19" s="47">
        <v>1090000</v>
      </c>
      <c r="H19" s="39" t="str">
        <f t="shared" si="2"/>
        <v>หจก.เชียงรายสามชัย</v>
      </c>
      <c r="I19" s="47">
        <f t="shared" si="2"/>
        <v>1090000</v>
      </c>
      <c r="J19" s="3" t="s">
        <v>29</v>
      </c>
      <c r="K19" s="4" t="s">
        <v>64</v>
      </c>
      <c r="L19" s="6">
        <v>244399</v>
      </c>
    </row>
    <row r="20" spans="1:12" s="48" customFormat="1" ht="81.599999999999994" customHeight="1" x14ac:dyDescent="0.25">
      <c r="A20" s="5">
        <v>14</v>
      </c>
      <c r="B20" s="39" t="s">
        <v>228</v>
      </c>
      <c r="C20" s="47">
        <v>29700</v>
      </c>
      <c r="D20" s="47">
        <f t="shared" si="0"/>
        <v>29700</v>
      </c>
      <c r="E20" s="3" t="s">
        <v>16</v>
      </c>
      <c r="F20" s="39" t="s">
        <v>229</v>
      </c>
      <c r="G20" s="47">
        <f t="shared" si="1"/>
        <v>29700</v>
      </c>
      <c r="H20" s="39" t="str">
        <f t="shared" si="2"/>
        <v>หจก.พีพีแอล ดปรเฟสชั่นนัล ไอที เซอร์วิส</v>
      </c>
      <c r="I20" s="47">
        <f t="shared" si="2"/>
        <v>29700</v>
      </c>
      <c r="J20" s="3" t="s">
        <v>29</v>
      </c>
      <c r="K20" s="4" t="s">
        <v>230</v>
      </c>
      <c r="L20" s="6">
        <v>244398</v>
      </c>
    </row>
    <row r="21" spans="1:12" s="48" customFormat="1" ht="68.400000000000006" customHeight="1" x14ac:dyDescent="0.25">
      <c r="A21" s="5">
        <v>15</v>
      </c>
      <c r="B21" s="39" t="s">
        <v>231</v>
      </c>
      <c r="C21" s="47">
        <v>28800</v>
      </c>
      <c r="D21" s="47">
        <f t="shared" si="0"/>
        <v>28800</v>
      </c>
      <c r="E21" s="3" t="s">
        <v>16</v>
      </c>
      <c r="F21" s="39" t="s">
        <v>229</v>
      </c>
      <c r="G21" s="47">
        <f t="shared" si="1"/>
        <v>28800</v>
      </c>
      <c r="H21" s="39" t="str">
        <f t="shared" si="2"/>
        <v>หจก.พีพีแอล ดปรเฟสชั่นนัล ไอที เซอร์วิส</v>
      </c>
      <c r="I21" s="47">
        <f t="shared" si="2"/>
        <v>28800</v>
      </c>
      <c r="J21" s="3" t="s">
        <v>29</v>
      </c>
      <c r="K21" s="4" t="s">
        <v>232</v>
      </c>
      <c r="L21" s="6">
        <v>244398</v>
      </c>
    </row>
    <row r="22" spans="1:12" s="48" customFormat="1" ht="73.8" customHeight="1" x14ac:dyDescent="0.25">
      <c r="A22" s="5">
        <v>16</v>
      </c>
      <c r="B22" s="39" t="s">
        <v>233</v>
      </c>
      <c r="C22" s="47">
        <v>49500</v>
      </c>
      <c r="D22" s="47">
        <f t="shared" si="0"/>
        <v>49500</v>
      </c>
      <c r="E22" s="3" t="s">
        <v>16</v>
      </c>
      <c r="F22" s="39" t="s">
        <v>229</v>
      </c>
      <c r="G22" s="47">
        <f t="shared" si="1"/>
        <v>49500</v>
      </c>
      <c r="H22" s="39" t="str">
        <f t="shared" si="2"/>
        <v>หจก.พีพีแอล ดปรเฟสชั่นนัล ไอที เซอร์วิส</v>
      </c>
      <c r="I22" s="47">
        <f t="shared" si="2"/>
        <v>49500</v>
      </c>
      <c r="J22" s="3" t="s">
        <v>29</v>
      </c>
      <c r="K22" s="4" t="s">
        <v>234</v>
      </c>
      <c r="L22" s="6">
        <v>244398</v>
      </c>
    </row>
    <row r="23" spans="1:12" s="48" customFormat="1" ht="73.8" customHeight="1" x14ac:dyDescent="0.25">
      <c r="A23" s="5">
        <v>17</v>
      </c>
      <c r="B23" s="39" t="s">
        <v>235</v>
      </c>
      <c r="C23" s="47">
        <v>9750</v>
      </c>
      <c r="D23" s="47">
        <f t="shared" si="0"/>
        <v>9750</v>
      </c>
      <c r="E23" s="3" t="s">
        <v>16</v>
      </c>
      <c r="F23" s="39" t="s">
        <v>94</v>
      </c>
      <c r="G23" s="47">
        <f t="shared" si="1"/>
        <v>9750</v>
      </c>
      <c r="H23" s="39" t="str">
        <f t="shared" si="2"/>
        <v>หจก.ดีทอยส์ แอนด์ เอ็ดดูเคชั่น</v>
      </c>
      <c r="I23" s="47">
        <f t="shared" si="2"/>
        <v>9750</v>
      </c>
      <c r="J23" s="3" t="s">
        <v>29</v>
      </c>
      <c r="K23" s="4" t="s">
        <v>236</v>
      </c>
      <c r="L23" s="6">
        <v>244400</v>
      </c>
    </row>
    <row r="24" spans="1:12" s="48" customFormat="1" ht="75.599999999999994" customHeight="1" x14ac:dyDescent="0.25">
      <c r="A24" s="5">
        <v>18</v>
      </c>
      <c r="B24" s="39" t="s">
        <v>237</v>
      </c>
      <c r="C24" s="47">
        <v>6420</v>
      </c>
      <c r="D24" s="47">
        <f t="shared" si="0"/>
        <v>6420</v>
      </c>
      <c r="E24" s="3" t="s">
        <v>16</v>
      </c>
      <c r="F24" s="39" t="s">
        <v>115</v>
      </c>
      <c r="G24" s="47">
        <f t="shared" si="1"/>
        <v>6420</v>
      </c>
      <c r="H24" s="39" t="str">
        <f t="shared" si="2"/>
        <v>บริษัท เชียงแสนขุดลอก</v>
      </c>
      <c r="I24" s="47">
        <f t="shared" si="2"/>
        <v>6420</v>
      </c>
      <c r="J24" s="3" t="s">
        <v>29</v>
      </c>
      <c r="K24" s="4" t="s">
        <v>238</v>
      </c>
      <c r="L24" s="6">
        <v>244400</v>
      </c>
    </row>
    <row r="25" spans="1:12" s="48" customFormat="1" ht="87" customHeight="1" x14ac:dyDescent="0.25">
      <c r="A25" s="5">
        <v>19</v>
      </c>
      <c r="B25" s="39" t="s">
        <v>239</v>
      </c>
      <c r="C25" s="47">
        <v>14017</v>
      </c>
      <c r="D25" s="47">
        <f t="shared" si="0"/>
        <v>14017</v>
      </c>
      <c r="E25" s="3" t="s">
        <v>16</v>
      </c>
      <c r="F25" s="39" t="s">
        <v>115</v>
      </c>
      <c r="G25" s="47">
        <f t="shared" si="1"/>
        <v>14017</v>
      </c>
      <c r="H25" s="39" t="str">
        <f t="shared" si="2"/>
        <v>บริษัท เชียงแสนขุดลอก</v>
      </c>
      <c r="I25" s="47">
        <f t="shared" si="2"/>
        <v>14017</v>
      </c>
      <c r="J25" s="3" t="s">
        <v>29</v>
      </c>
      <c r="K25" s="4" t="s">
        <v>240</v>
      </c>
      <c r="L25" s="6">
        <v>244400</v>
      </c>
    </row>
    <row r="26" spans="1:12" s="48" customFormat="1" ht="65.400000000000006" customHeight="1" x14ac:dyDescent="0.25">
      <c r="A26" s="5">
        <v>20</v>
      </c>
      <c r="B26" s="39" t="s">
        <v>241</v>
      </c>
      <c r="C26" s="47">
        <v>9400</v>
      </c>
      <c r="D26" s="47">
        <f t="shared" si="0"/>
        <v>9400</v>
      </c>
      <c r="E26" s="3" t="s">
        <v>16</v>
      </c>
      <c r="F26" s="39" t="s">
        <v>242</v>
      </c>
      <c r="G26" s="47">
        <f t="shared" si="1"/>
        <v>9400</v>
      </c>
      <c r="H26" s="39" t="str">
        <f t="shared" si="2"/>
        <v>ศูนย์วิสาหกิจชุมชน</v>
      </c>
      <c r="I26" s="47">
        <f t="shared" si="2"/>
        <v>9400</v>
      </c>
      <c r="J26" s="3" t="s">
        <v>29</v>
      </c>
      <c r="K26" s="4" t="s">
        <v>243</v>
      </c>
      <c r="L26" s="6">
        <v>244400</v>
      </c>
    </row>
    <row r="27" spans="1:12" s="48" customFormat="1" ht="63" customHeight="1" x14ac:dyDescent="0.25">
      <c r="A27" s="5">
        <v>21</v>
      </c>
      <c r="B27" s="39" t="s">
        <v>244</v>
      </c>
      <c r="C27" s="47">
        <v>6000</v>
      </c>
      <c r="D27" s="47">
        <f t="shared" si="0"/>
        <v>6000</v>
      </c>
      <c r="E27" s="3" t="s">
        <v>16</v>
      </c>
      <c r="F27" s="39" t="s">
        <v>245</v>
      </c>
      <c r="G27" s="47">
        <f t="shared" si="1"/>
        <v>6000</v>
      </c>
      <c r="H27" s="39" t="str">
        <f t="shared" si="2"/>
        <v>นายจำรอง  ติ๊บมา</v>
      </c>
      <c r="I27" s="47">
        <f t="shared" si="2"/>
        <v>6000</v>
      </c>
      <c r="J27" s="3" t="s">
        <v>29</v>
      </c>
      <c r="K27" s="4" t="s">
        <v>246</v>
      </c>
      <c r="L27" s="6">
        <v>244400</v>
      </c>
    </row>
    <row r="28" spans="1:12" s="48" customFormat="1" ht="79.2" customHeight="1" x14ac:dyDescent="0.25">
      <c r="A28" s="5">
        <v>22</v>
      </c>
      <c r="B28" s="39" t="s">
        <v>247</v>
      </c>
      <c r="C28" s="47">
        <v>12000</v>
      </c>
      <c r="D28" s="47">
        <f t="shared" si="0"/>
        <v>12000</v>
      </c>
      <c r="E28" s="3" t="s">
        <v>16</v>
      </c>
      <c r="F28" s="39" t="s">
        <v>248</v>
      </c>
      <c r="G28" s="47">
        <f t="shared" si="1"/>
        <v>12000</v>
      </c>
      <c r="H28" s="39" t="str">
        <f t="shared" si="2"/>
        <v>หจก. สยามไทรแองเกิ้ล โฮเต็ล</v>
      </c>
      <c r="I28" s="47">
        <f t="shared" si="2"/>
        <v>12000</v>
      </c>
      <c r="J28" s="3" t="s">
        <v>29</v>
      </c>
      <c r="K28" s="4" t="s">
        <v>49</v>
      </c>
      <c r="L28" s="6">
        <v>244404</v>
      </c>
    </row>
    <row r="29" spans="1:12" s="48" customFormat="1" ht="74.400000000000006" customHeight="1" x14ac:dyDescent="0.25">
      <c r="A29" s="5">
        <v>23</v>
      </c>
      <c r="B29" s="39" t="s">
        <v>249</v>
      </c>
      <c r="C29" s="47">
        <v>6200</v>
      </c>
      <c r="D29" s="47">
        <f t="shared" si="0"/>
        <v>6200</v>
      </c>
      <c r="E29" s="3" t="s">
        <v>16</v>
      </c>
      <c r="F29" s="39" t="s">
        <v>250</v>
      </c>
      <c r="G29" s="47">
        <f t="shared" si="1"/>
        <v>6200</v>
      </c>
      <c r="H29" s="39" t="str">
        <f t="shared" si="2"/>
        <v>ร้าน เอ็นที สติ๊กเกอร์</v>
      </c>
      <c r="I29" s="47">
        <f t="shared" si="2"/>
        <v>6200</v>
      </c>
      <c r="J29" s="3" t="s">
        <v>29</v>
      </c>
      <c r="K29" s="4" t="s">
        <v>251</v>
      </c>
      <c r="L29" s="6">
        <v>244403</v>
      </c>
    </row>
    <row r="30" spans="1:12" s="48" customFormat="1" ht="73.2" customHeight="1" x14ac:dyDescent="0.25">
      <c r="A30" s="5">
        <v>24</v>
      </c>
      <c r="B30" s="39" t="s">
        <v>252</v>
      </c>
      <c r="C30" s="47">
        <v>8000</v>
      </c>
      <c r="D30" s="47">
        <f t="shared" si="0"/>
        <v>8000</v>
      </c>
      <c r="E30" s="3" t="s">
        <v>16</v>
      </c>
      <c r="F30" s="39" t="s">
        <v>99</v>
      </c>
      <c r="G30" s="47">
        <f t="shared" si="1"/>
        <v>8000</v>
      </c>
      <c r="H30" s="39" t="str">
        <f t="shared" si="2"/>
        <v>หจก.แม่จันปริ้นติ้ง</v>
      </c>
      <c r="I30" s="47">
        <f t="shared" si="2"/>
        <v>8000</v>
      </c>
      <c r="J30" s="3" t="s">
        <v>29</v>
      </c>
      <c r="K30" s="4" t="s">
        <v>43</v>
      </c>
      <c r="L30" s="6">
        <v>244406</v>
      </c>
    </row>
    <row r="31" spans="1:12" s="48" customFormat="1" ht="87" customHeight="1" x14ac:dyDescent="0.25">
      <c r="A31" s="5">
        <v>25</v>
      </c>
      <c r="B31" s="39" t="s">
        <v>253</v>
      </c>
      <c r="C31" s="47">
        <v>11000</v>
      </c>
      <c r="D31" s="47">
        <f t="shared" si="0"/>
        <v>11000</v>
      </c>
      <c r="E31" s="3" t="s">
        <v>16</v>
      </c>
      <c r="F31" s="39" t="s">
        <v>99</v>
      </c>
      <c r="G31" s="47">
        <f t="shared" si="1"/>
        <v>11000</v>
      </c>
      <c r="H31" s="39" t="str">
        <f t="shared" si="2"/>
        <v>หจก.แม่จันปริ้นติ้ง</v>
      </c>
      <c r="I31" s="47">
        <f t="shared" si="2"/>
        <v>11000</v>
      </c>
      <c r="J31" s="3" t="s">
        <v>29</v>
      </c>
      <c r="K31" s="4" t="s">
        <v>90</v>
      </c>
      <c r="L31" s="6">
        <v>244406</v>
      </c>
    </row>
    <row r="32" spans="1:12" s="48" customFormat="1" ht="65.400000000000006" customHeight="1" x14ac:dyDescent="0.25">
      <c r="A32" s="5">
        <v>26</v>
      </c>
      <c r="B32" s="39" t="s">
        <v>254</v>
      </c>
      <c r="C32" s="47">
        <v>88400</v>
      </c>
      <c r="D32" s="47">
        <f t="shared" si="0"/>
        <v>88400</v>
      </c>
      <c r="E32" s="3" t="s">
        <v>16</v>
      </c>
      <c r="F32" s="39" t="s">
        <v>99</v>
      </c>
      <c r="G32" s="47">
        <f t="shared" si="1"/>
        <v>88400</v>
      </c>
      <c r="H32" s="39" t="str">
        <f t="shared" si="2"/>
        <v>หจก.แม่จันปริ้นติ้ง</v>
      </c>
      <c r="I32" s="47">
        <f t="shared" si="2"/>
        <v>88400</v>
      </c>
      <c r="J32" s="3" t="s">
        <v>29</v>
      </c>
      <c r="K32" s="4" t="s">
        <v>52</v>
      </c>
      <c r="L32" s="6">
        <v>244406</v>
      </c>
    </row>
    <row r="33" spans="1:12" s="48" customFormat="1" ht="38.4" customHeight="1" x14ac:dyDescent="0.25">
      <c r="A33" s="63" t="s">
        <v>28</v>
      </c>
      <c r="B33" s="64"/>
      <c r="C33" s="50">
        <f>SUM(C7:C32)</f>
        <v>2069508</v>
      </c>
      <c r="D33" s="50">
        <f>SUM(D7:D32)</f>
        <v>2046970.18</v>
      </c>
      <c r="E33" s="50"/>
      <c r="F33" s="50"/>
      <c r="G33" s="50">
        <f>SUM(G7:G32)</f>
        <v>2043508</v>
      </c>
      <c r="H33" s="50"/>
      <c r="I33" s="50">
        <f>SUM(I7:I32)</f>
        <v>2043508</v>
      </c>
      <c r="J33" s="49"/>
      <c r="K33" s="49"/>
      <c r="L33" s="49"/>
    </row>
    <row r="34" spans="1:12" ht="121.5" customHeight="1" x14ac:dyDescent="0.25"/>
  </sheetData>
  <mergeCells count="15">
    <mergeCell ref="A33:B33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23622047244094491" right="0.23622047244094491" top="0.55118110236220474" bottom="0.27559055118110237" header="0.31496062992125984" footer="0.31496062992125984"/>
  <pageSetup paperSize="274" scale="6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L32"/>
  <sheetViews>
    <sheetView zoomScale="90" zoomScaleNormal="90" workbookViewId="0">
      <pane ySplit="6" topLeftCell="A7" activePane="bottomLeft" state="frozen"/>
      <selection pane="bottomLeft" activeCell="H10" sqref="H10"/>
    </sheetView>
  </sheetViews>
  <sheetFormatPr defaultColWidth="15.19921875" defaultRowHeight="24.6" x14ac:dyDescent="0.25"/>
  <cols>
    <col min="1" max="1" width="5.69921875" style="1" customWidth="1"/>
    <col min="2" max="2" width="38" style="40" customWidth="1"/>
    <col min="3" max="3" width="13.59765625" style="41" customWidth="1"/>
    <col min="4" max="4" width="14.19921875" style="41" customWidth="1"/>
    <col min="5" max="5" width="11.3984375" style="42" customWidth="1"/>
    <col min="6" max="6" width="23.09765625" style="42" customWidth="1"/>
    <col min="7" max="7" width="13.796875" style="43" customWidth="1"/>
    <col min="8" max="8" width="21.09765625" style="42" customWidth="1"/>
    <col min="9" max="9" width="15.19921875" style="41"/>
    <col min="10" max="10" width="17.09765625" style="42" customWidth="1"/>
    <col min="11" max="11" width="12.09765625" style="44" customWidth="1"/>
    <col min="12" max="12" width="13.59765625" style="1" customWidth="1"/>
    <col min="13" max="16384" width="15.19921875" style="2"/>
  </cols>
  <sheetData>
    <row r="1" spans="1:12" x14ac:dyDescent="0.25">
      <c r="L1" s="51" t="s">
        <v>0</v>
      </c>
    </row>
    <row r="2" spans="1:12" ht="30" customHeight="1" x14ac:dyDescent="0.25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30" customHeight="1" x14ac:dyDescent="0.25">
      <c r="A3" s="65" t="s">
        <v>22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30" customHeight="1" x14ac:dyDescent="0.25">
      <c r="A4" s="66" t="s">
        <v>301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s="28" customFormat="1" ht="44.25" customHeight="1" x14ac:dyDescent="0.25">
      <c r="A5" s="67" t="s">
        <v>1</v>
      </c>
      <c r="B5" s="67" t="s">
        <v>2</v>
      </c>
      <c r="C5" s="68" t="s">
        <v>3</v>
      </c>
      <c r="D5" s="68" t="s">
        <v>4</v>
      </c>
      <c r="E5" s="67" t="s">
        <v>5</v>
      </c>
      <c r="F5" s="67" t="s">
        <v>6</v>
      </c>
      <c r="G5" s="68" t="s">
        <v>7</v>
      </c>
      <c r="H5" s="67" t="s">
        <v>8</v>
      </c>
      <c r="I5" s="68" t="s">
        <v>9</v>
      </c>
      <c r="J5" s="67" t="s">
        <v>10</v>
      </c>
      <c r="K5" s="67" t="s">
        <v>11</v>
      </c>
      <c r="L5" s="67"/>
    </row>
    <row r="6" spans="1:12" s="1" customFormat="1" x14ac:dyDescent="0.25">
      <c r="A6" s="67"/>
      <c r="B6" s="67"/>
      <c r="C6" s="68"/>
      <c r="D6" s="68"/>
      <c r="E6" s="67"/>
      <c r="F6" s="67"/>
      <c r="G6" s="68"/>
      <c r="H6" s="67"/>
      <c r="I6" s="68"/>
      <c r="J6" s="67"/>
      <c r="K6" s="45" t="s">
        <v>12</v>
      </c>
      <c r="L6" s="46" t="s">
        <v>13</v>
      </c>
    </row>
    <row r="7" spans="1:12" s="48" customFormat="1" ht="86.4" customHeight="1" x14ac:dyDescent="0.25">
      <c r="A7" s="5">
        <v>1</v>
      </c>
      <c r="B7" s="39" t="s">
        <v>257</v>
      </c>
      <c r="C7" s="47">
        <v>21000</v>
      </c>
      <c r="D7" s="47">
        <f>C7</f>
        <v>21000</v>
      </c>
      <c r="E7" s="3" t="s">
        <v>16</v>
      </c>
      <c r="F7" s="39" t="s">
        <v>23</v>
      </c>
      <c r="G7" s="47">
        <f>C7</f>
        <v>21000</v>
      </c>
      <c r="H7" s="39" t="str">
        <f>F7</f>
        <v>เชียงแสนอิเลคทริค</v>
      </c>
      <c r="I7" s="47">
        <f>G7</f>
        <v>21000</v>
      </c>
      <c r="J7" s="3" t="s">
        <v>29</v>
      </c>
      <c r="K7" s="4" t="s">
        <v>258</v>
      </c>
      <c r="L7" s="6">
        <v>244407</v>
      </c>
    </row>
    <row r="8" spans="1:12" s="48" customFormat="1" ht="72.599999999999994" customHeight="1" x14ac:dyDescent="0.25">
      <c r="A8" s="5">
        <v>2</v>
      </c>
      <c r="B8" s="39" t="s">
        <v>237</v>
      </c>
      <c r="C8" s="47">
        <v>6420</v>
      </c>
      <c r="D8" s="47">
        <f t="shared" ref="D8:D30" si="0">C8</f>
        <v>6420</v>
      </c>
      <c r="E8" s="3" t="s">
        <v>16</v>
      </c>
      <c r="F8" s="39" t="s">
        <v>259</v>
      </c>
      <c r="G8" s="47">
        <f t="shared" ref="G8:G30" si="1">C8</f>
        <v>6420</v>
      </c>
      <c r="H8" s="39" t="str">
        <f t="shared" ref="H8:I30" si="2">F8</f>
        <v>บริษัท เชียงแสนขุดลอก จำกัด</v>
      </c>
      <c r="I8" s="47">
        <f t="shared" si="2"/>
        <v>6420</v>
      </c>
      <c r="J8" s="3" t="s">
        <v>29</v>
      </c>
      <c r="K8" s="4" t="s">
        <v>238</v>
      </c>
      <c r="L8" s="6">
        <v>244400</v>
      </c>
    </row>
    <row r="9" spans="1:12" s="48" customFormat="1" ht="65.400000000000006" customHeight="1" x14ac:dyDescent="0.25">
      <c r="A9" s="5">
        <v>3</v>
      </c>
      <c r="B9" s="39" t="s">
        <v>84</v>
      </c>
      <c r="C9" s="47">
        <v>83349</v>
      </c>
      <c r="D9" s="47">
        <f t="shared" si="0"/>
        <v>83349</v>
      </c>
      <c r="E9" s="3" t="s">
        <v>16</v>
      </c>
      <c r="F9" s="39" t="s">
        <v>82</v>
      </c>
      <c r="G9" s="47">
        <f t="shared" si="1"/>
        <v>83349</v>
      </c>
      <c r="H9" s="39" t="str">
        <f t="shared" si="2"/>
        <v>อ.ส.ค</v>
      </c>
      <c r="I9" s="47">
        <f t="shared" si="2"/>
        <v>83349</v>
      </c>
      <c r="J9" s="3" t="s">
        <v>29</v>
      </c>
      <c r="K9" s="4" t="s">
        <v>260</v>
      </c>
      <c r="L9" s="6">
        <v>244407</v>
      </c>
    </row>
    <row r="10" spans="1:12" s="48" customFormat="1" ht="68.400000000000006" customHeight="1" x14ac:dyDescent="0.25">
      <c r="A10" s="5">
        <v>4</v>
      </c>
      <c r="B10" s="39" t="s">
        <v>261</v>
      </c>
      <c r="C10" s="47">
        <v>12000</v>
      </c>
      <c r="D10" s="47">
        <f t="shared" si="0"/>
        <v>12000</v>
      </c>
      <c r="E10" s="3" t="s">
        <v>16</v>
      </c>
      <c r="F10" s="39" t="s">
        <v>262</v>
      </c>
      <c r="G10" s="47">
        <f t="shared" si="1"/>
        <v>12000</v>
      </c>
      <c r="H10" s="39" t="str">
        <f t="shared" si="2"/>
        <v>บัณทิตน้อย</v>
      </c>
      <c r="I10" s="47">
        <f t="shared" si="2"/>
        <v>12000</v>
      </c>
      <c r="J10" s="3" t="s">
        <v>29</v>
      </c>
      <c r="K10" s="4" t="s">
        <v>263</v>
      </c>
      <c r="L10" s="6">
        <v>244412</v>
      </c>
    </row>
    <row r="11" spans="1:12" s="48" customFormat="1" ht="83.4" customHeight="1" x14ac:dyDescent="0.25">
      <c r="A11" s="5">
        <v>5</v>
      </c>
      <c r="B11" s="39" t="s">
        <v>264</v>
      </c>
      <c r="C11" s="47">
        <v>7078</v>
      </c>
      <c r="D11" s="47">
        <f t="shared" si="0"/>
        <v>7078</v>
      </c>
      <c r="E11" s="3" t="s">
        <v>16</v>
      </c>
      <c r="F11" s="39" t="s">
        <v>265</v>
      </c>
      <c r="G11" s="47">
        <f t="shared" si="1"/>
        <v>7078</v>
      </c>
      <c r="H11" s="39" t="str">
        <f t="shared" si="2"/>
        <v>นางสาวแก้ว แสงมอญ</v>
      </c>
      <c r="I11" s="47">
        <f t="shared" si="2"/>
        <v>7078</v>
      </c>
      <c r="J11" s="3" t="s">
        <v>29</v>
      </c>
      <c r="K11" s="4" t="s">
        <v>266</v>
      </c>
      <c r="L11" s="6">
        <v>244414</v>
      </c>
    </row>
    <row r="12" spans="1:12" s="48" customFormat="1" ht="69.599999999999994" customHeight="1" x14ac:dyDescent="0.25">
      <c r="A12" s="5">
        <v>6</v>
      </c>
      <c r="B12" s="39" t="s">
        <v>267</v>
      </c>
      <c r="C12" s="47">
        <v>8000</v>
      </c>
      <c r="D12" s="47">
        <f t="shared" si="0"/>
        <v>8000</v>
      </c>
      <c r="E12" s="3" t="s">
        <v>16</v>
      </c>
      <c r="F12" s="39" t="s">
        <v>268</v>
      </c>
      <c r="G12" s="47">
        <f t="shared" si="1"/>
        <v>8000</v>
      </c>
      <c r="H12" s="39" t="str">
        <f t="shared" si="2"/>
        <v>นายเอนก  ขจร</v>
      </c>
      <c r="I12" s="47">
        <f t="shared" si="2"/>
        <v>8000</v>
      </c>
      <c r="J12" s="3" t="s">
        <v>29</v>
      </c>
      <c r="K12" s="4" t="s">
        <v>170</v>
      </c>
      <c r="L12" s="6">
        <v>244414</v>
      </c>
    </row>
    <row r="13" spans="1:12" s="48" customFormat="1" ht="62.4" customHeight="1" x14ac:dyDescent="0.25">
      <c r="A13" s="5">
        <v>7</v>
      </c>
      <c r="B13" s="39" t="s">
        <v>269</v>
      </c>
      <c r="C13" s="47">
        <v>5200</v>
      </c>
      <c r="D13" s="47">
        <f t="shared" si="0"/>
        <v>5200</v>
      </c>
      <c r="E13" s="3" t="s">
        <v>16</v>
      </c>
      <c r="F13" s="39" t="s">
        <v>270</v>
      </c>
      <c r="G13" s="47">
        <f t="shared" si="1"/>
        <v>5200</v>
      </c>
      <c r="H13" s="39" t="str">
        <f t="shared" si="2"/>
        <v>นายปรีดี  พรมเมือง</v>
      </c>
      <c r="I13" s="47">
        <f t="shared" si="2"/>
        <v>5200</v>
      </c>
      <c r="J13" s="3" t="s">
        <v>29</v>
      </c>
      <c r="K13" s="4" t="s">
        <v>271</v>
      </c>
      <c r="L13" s="6">
        <v>244414</v>
      </c>
    </row>
    <row r="14" spans="1:12" s="48" customFormat="1" ht="62.4" customHeight="1" x14ac:dyDescent="0.25">
      <c r="A14" s="5">
        <v>8</v>
      </c>
      <c r="B14" s="39" t="s">
        <v>272</v>
      </c>
      <c r="C14" s="47">
        <v>128000</v>
      </c>
      <c r="D14" s="47">
        <f t="shared" si="0"/>
        <v>128000</v>
      </c>
      <c r="E14" s="3" t="s">
        <v>16</v>
      </c>
      <c r="F14" s="39" t="s">
        <v>273</v>
      </c>
      <c r="G14" s="47">
        <f t="shared" si="1"/>
        <v>128000</v>
      </c>
      <c r="H14" s="39" t="str">
        <f t="shared" si="2"/>
        <v>เชียงแสน คอมพิวเตอร์ แอนด์ เซอร์วิส</v>
      </c>
      <c r="I14" s="47">
        <f t="shared" si="2"/>
        <v>128000</v>
      </c>
      <c r="J14" s="3" t="s">
        <v>29</v>
      </c>
      <c r="K14" s="4" t="s">
        <v>54</v>
      </c>
      <c r="L14" s="6">
        <v>244419</v>
      </c>
    </row>
    <row r="15" spans="1:12" s="48" customFormat="1" ht="61.8" customHeight="1" x14ac:dyDescent="0.25">
      <c r="A15" s="5">
        <v>9</v>
      </c>
      <c r="B15" s="39" t="s">
        <v>264</v>
      </c>
      <c r="C15" s="47">
        <v>5452</v>
      </c>
      <c r="D15" s="47">
        <f t="shared" si="0"/>
        <v>5452</v>
      </c>
      <c r="E15" s="3" t="s">
        <v>16</v>
      </c>
      <c r="F15" s="39" t="s">
        <v>265</v>
      </c>
      <c r="G15" s="47">
        <f t="shared" si="1"/>
        <v>5452</v>
      </c>
      <c r="H15" s="39" t="str">
        <f t="shared" si="2"/>
        <v>นางสาวแก้ว แสงมอญ</v>
      </c>
      <c r="I15" s="47">
        <f t="shared" si="2"/>
        <v>5452</v>
      </c>
      <c r="J15" s="3" t="s">
        <v>29</v>
      </c>
      <c r="K15" s="4" t="s">
        <v>274</v>
      </c>
      <c r="L15" s="6">
        <v>244417</v>
      </c>
    </row>
    <row r="16" spans="1:12" s="48" customFormat="1" ht="109.2" customHeight="1" x14ac:dyDescent="0.25">
      <c r="A16" s="5">
        <v>10</v>
      </c>
      <c r="B16" s="39" t="s">
        <v>275</v>
      </c>
      <c r="C16" s="47">
        <v>5638000</v>
      </c>
      <c r="D16" s="47">
        <v>5711042.1799999997</v>
      </c>
      <c r="E16" s="3" t="s">
        <v>133</v>
      </c>
      <c r="F16" s="39" t="s">
        <v>227</v>
      </c>
      <c r="G16" s="47">
        <v>5700000</v>
      </c>
      <c r="H16" s="39" t="str">
        <f t="shared" si="2"/>
        <v>หจก.เชียงรายสามชัย</v>
      </c>
      <c r="I16" s="47">
        <f t="shared" si="2"/>
        <v>5700000</v>
      </c>
      <c r="J16" s="3" t="s">
        <v>29</v>
      </c>
      <c r="K16" s="4" t="s">
        <v>66</v>
      </c>
      <c r="L16" s="6">
        <v>244418</v>
      </c>
    </row>
    <row r="17" spans="1:12" s="48" customFormat="1" ht="70.8" customHeight="1" x14ac:dyDescent="0.25">
      <c r="A17" s="5">
        <v>11</v>
      </c>
      <c r="B17" s="39" t="s">
        <v>244</v>
      </c>
      <c r="C17" s="47">
        <v>6000</v>
      </c>
      <c r="D17" s="47">
        <f t="shared" si="0"/>
        <v>6000</v>
      </c>
      <c r="E17" s="3" t="s">
        <v>16</v>
      </c>
      <c r="F17" s="39" t="s">
        <v>245</v>
      </c>
      <c r="G17" s="47">
        <f t="shared" si="1"/>
        <v>6000</v>
      </c>
      <c r="H17" s="39" t="str">
        <f t="shared" si="2"/>
        <v>นายจำรอง  ติ๊บมา</v>
      </c>
      <c r="I17" s="47">
        <f t="shared" si="2"/>
        <v>6000</v>
      </c>
      <c r="J17" s="3" t="s">
        <v>29</v>
      </c>
      <c r="K17" s="4" t="s">
        <v>246</v>
      </c>
      <c r="L17" s="6">
        <v>244400</v>
      </c>
    </row>
    <row r="18" spans="1:12" s="48" customFormat="1" ht="67.8" customHeight="1" x14ac:dyDescent="0.25">
      <c r="A18" s="5">
        <v>12</v>
      </c>
      <c r="B18" s="39" t="s">
        <v>276</v>
      </c>
      <c r="C18" s="47">
        <v>11884.95</v>
      </c>
      <c r="D18" s="47">
        <f t="shared" si="0"/>
        <v>11884.95</v>
      </c>
      <c r="E18" s="3" t="s">
        <v>16</v>
      </c>
      <c r="F18" s="39" t="s">
        <v>82</v>
      </c>
      <c r="G18" s="47">
        <f t="shared" si="1"/>
        <v>11884.95</v>
      </c>
      <c r="H18" s="39" t="str">
        <f t="shared" si="2"/>
        <v>อ.ส.ค</v>
      </c>
      <c r="I18" s="47">
        <f t="shared" si="2"/>
        <v>11884.95</v>
      </c>
      <c r="J18" s="3" t="s">
        <v>29</v>
      </c>
      <c r="K18" s="4" t="s">
        <v>277</v>
      </c>
      <c r="L18" s="6">
        <v>244407</v>
      </c>
    </row>
    <row r="19" spans="1:12" s="48" customFormat="1" ht="65.400000000000006" customHeight="1" x14ac:dyDescent="0.25">
      <c r="A19" s="5">
        <v>13</v>
      </c>
      <c r="B19" s="39" t="s">
        <v>278</v>
      </c>
      <c r="C19" s="47">
        <v>110000</v>
      </c>
      <c r="D19" s="47">
        <f t="shared" si="0"/>
        <v>110000</v>
      </c>
      <c r="E19" s="3" t="s">
        <v>16</v>
      </c>
      <c r="F19" s="39" t="s">
        <v>279</v>
      </c>
      <c r="G19" s="47">
        <f t="shared" si="1"/>
        <v>110000</v>
      </c>
      <c r="H19" s="39" t="str">
        <f t="shared" si="2"/>
        <v>ร้าน ต้นโซล่าเซลล์</v>
      </c>
      <c r="I19" s="47">
        <f t="shared" si="2"/>
        <v>110000</v>
      </c>
      <c r="J19" s="3" t="s">
        <v>29</v>
      </c>
      <c r="K19" s="4" t="s">
        <v>116</v>
      </c>
      <c r="L19" s="6">
        <v>244420</v>
      </c>
    </row>
    <row r="20" spans="1:12" s="48" customFormat="1" ht="52.8" customHeight="1" x14ac:dyDescent="0.25">
      <c r="A20" s="5">
        <v>14</v>
      </c>
      <c r="B20" s="39" t="s">
        <v>264</v>
      </c>
      <c r="C20" s="47">
        <v>7078</v>
      </c>
      <c r="D20" s="47">
        <f t="shared" si="0"/>
        <v>7078</v>
      </c>
      <c r="E20" s="3" t="s">
        <v>16</v>
      </c>
      <c r="F20" s="39" t="s">
        <v>265</v>
      </c>
      <c r="G20" s="47">
        <f t="shared" si="1"/>
        <v>7078</v>
      </c>
      <c r="H20" s="39" t="str">
        <f t="shared" si="2"/>
        <v>นางสาวแก้ว แสงมอญ</v>
      </c>
      <c r="I20" s="47">
        <f t="shared" si="2"/>
        <v>7078</v>
      </c>
      <c r="J20" s="3" t="s">
        <v>29</v>
      </c>
      <c r="K20" s="4" t="s">
        <v>280</v>
      </c>
      <c r="L20" s="6">
        <v>244414</v>
      </c>
    </row>
    <row r="21" spans="1:12" s="48" customFormat="1" ht="54.6" customHeight="1" x14ac:dyDescent="0.25">
      <c r="A21" s="5">
        <v>15</v>
      </c>
      <c r="B21" s="39" t="s">
        <v>53</v>
      </c>
      <c r="C21" s="47">
        <v>8035</v>
      </c>
      <c r="D21" s="47">
        <f t="shared" si="0"/>
        <v>8035</v>
      </c>
      <c r="E21" s="3" t="s">
        <v>16</v>
      </c>
      <c r="F21" s="39" t="s">
        <v>281</v>
      </c>
      <c r="G21" s="47">
        <f t="shared" si="1"/>
        <v>8035</v>
      </c>
      <c r="H21" s="39" t="str">
        <f t="shared" si="2"/>
        <v>บริษัท วิทวัส จำกัด</v>
      </c>
      <c r="I21" s="47">
        <f t="shared" si="2"/>
        <v>8035</v>
      </c>
      <c r="J21" s="3" t="s">
        <v>29</v>
      </c>
      <c r="K21" s="4" t="s">
        <v>282</v>
      </c>
      <c r="L21" s="6">
        <v>244417</v>
      </c>
    </row>
    <row r="22" spans="1:12" s="48" customFormat="1" ht="68.400000000000006" customHeight="1" x14ac:dyDescent="0.25">
      <c r="A22" s="5">
        <v>16</v>
      </c>
      <c r="B22" s="39" t="s">
        <v>283</v>
      </c>
      <c r="C22" s="47">
        <v>100500</v>
      </c>
      <c r="D22" s="47">
        <f t="shared" si="0"/>
        <v>100500</v>
      </c>
      <c r="E22" s="3" t="s">
        <v>16</v>
      </c>
      <c r="F22" s="39" t="s">
        <v>75</v>
      </c>
      <c r="G22" s="47">
        <f t="shared" si="1"/>
        <v>100500</v>
      </c>
      <c r="H22" s="39" t="str">
        <f t="shared" si="2"/>
        <v>เชียงแสนคอมพิวเตอร์ แอนด์ เซอร์วิส</v>
      </c>
      <c r="I22" s="47">
        <f t="shared" si="2"/>
        <v>100500</v>
      </c>
      <c r="J22" s="3" t="s">
        <v>29</v>
      </c>
      <c r="K22" s="4" t="s">
        <v>284</v>
      </c>
      <c r="L22" s="6">
        <v>244426</v>
      </c>
    </row>
    <row r="23" spans="1:12" s="48" customFormat="1" ht="72" customHeight="1" x14ac:dyDescent="0.25">
      <c r="A23" s="5">
        <v>17</v>
      </c>
      <c r="B23" s="39" t="s">
        <v>285</v>
      </c>
      <c r="C23" s="47">
        <v>153073.79999999999</v>
      </c>
      <c r="D23" s="47">
        <f t="shared" si="0"/>
        <v>153073.79999999999</v>
      </c>
      <c r="E23" s="3" t="s">
        <v>16</v>
      </c>
      <c r="F23" s="39" t="s">
        <v>82</v>
      </c>
      <c r="G23" s="47">
        <f t="shared" si="1"/>
        <v>153073.79999999999</v>
      </c>
      <c r="H23" s="39" t="str">
        <f t="shared" si="2"/>
        <v>อ.ส.ค</v>
      </c>
      <c r="I23" s="47">
        <f t="shared" si="2"/>
        <v>153073.79999999999</v>
      </c>
      <c r="J23" s="3" t="s">
        <v>29</v>
      </c>
      <c r="K23" s="4" t="s">
        <v>286</v>
      </c>
      <c r="L23" s="6">
        <v>244427</v>
      </c>
    </row>
    <row r="24" spans="1:12" s="48" customFormat="1" ht="68.400000000000006" customHeight="1" x14ac:dyDescent="0.25">
      <c r="A24" s="5">
        <v>18</v>
      </c>
      <c r="B24" s="39" t="s">
        <v>287</v>
      </c>
      <c r="C24" s="47">
        <v>12221</v>
      </c>
      <c r="D24" s="47">
        <f t="shared" si="0"/>
        <v>12221</v>
      </c>
      <c r="E24" s="3" t="s">
        <v>16</v>
      </c>
      <c r="F24" s="39" t="s">
        <v>51</v>
      </c>
      <c r="G24" s="47">
        <f t="shared" si="1"/>
        <v>12221</v>
      </c>
      <c r="H24" s="39" t="str">
        <f t="shared" si="2"/>
        <v>ร้าน จี.จี.ซัพพลาย</v>
      </c>
      <c r="I24" s="47">
        <f t="shared" si="2"/>
        <v>12221</v>
      </c>
      <c r="J24" s="3" t="s">
        <v>29</v>
      </c>
      <c r="K24" s="4" t="s">
        <v>288</v>
      </c>
      <c r="L24" s="6">
        <v>244427</v>
      </c>
    </row>
    <row r="25" spans="1:12" s="48" customFormat="1" ht="87" customHeight="1" x14ac:dyDescent="0.25">
      <c r="A25" s="5">
        <v>19</v>
      </c>
      <c r="B25" s="39" t="s">
        <v>71</v>
      </c>
      <c r="C25" s="47">
        <v>5910</v>
      </c>
      <c r="D25" s="47">
        <f t="shared" si="0"/>
        <v>5910</v>
      </c>
      <c r="E25" s="3" t="s">
        <v>16</v>
      </c>
      <c r="F25" s="39" t="s">
        <v>289</v>
      </c>
      <c r="G25" s="47">
        <f t="shared" si="1"/>
        <v>5910</v>
      </c>
      <c r="H25" s="39" t="str">
        <f t="shared" si="2"/>
        <v>หจก.แม่จัน ปริ้นติ้ง</v>
      </c>
      <c r="I25" s="47">
        <f t="shared" si="2"/>
        <v>5910</v>
      </c>
      <c r="J25" s="3" t="s">
        <v>29</v>
      </c>
      <c r="K25" s="4" t="s">
        <v>290</v>
      </c>
      <c r="L25" s="6" t="s">
        <v>291</v>
      </c>
    </row>
    <row r="26" spans="1:12" s="48" customFormat="1" ht="75" customHeight="1" x14ac:dyDescent="0.25">
      <c r="A26" s="5">
        <v>20</v>
      </c>
      <c r="B26" s="39" t="s">
        <v>292</v>
      </c>
      <c r="C26" s="47">
        <v>2698000</v>
      </c>
      <c r="D26" s="47">
        <f t="shared" si="0"/>
        <v>2698000</v>
      </c>
      <c r="E26" s="3" t="s">
        <v>133</v>
      </c>
      <c r="F26" s="39" t="s">
        <v>293</v>
      </c>
      <c r="G26" s="47">
        <v>2695100</v>
      </c>
      <c r="H26" s="39" t="str">
        <f t="shared" si="2"/>
        <v>บริษัท ซีวิค อโกรเทค จำกัด</v>
      </c>
      <c r="I26" s="47">
        <f t="shared" si="2"/>
        <v>2695100</v>
      </c>
      <c r="J26" s="3" t="s">
        <v>29</v>
      </c>
      <c r="K26" s="4" t="s">
        <v>118</v>
      </c>
      <c r="L26" s="6">
        <v>244426</v>
      </c>
    </row>
    <row r="27" spans="1:12" s="48" customFormat="1" ht="102" customHeight="1" x14ac:dyDescent="0.25">
      <c r="A27" s="5">
        <v>21</v>
      </c>
      <c r="B27" s="39" t="s">
        <v>294</v>
      </c>
      <c r="C27" s="47">
        <v>220000</v>
      </c>
      <c r="D27" s="47">
        <f t="shared" si="0"/>
        <v>220000</v>
      </c>
      <c r="E27" s="3" t="s">
        <v>16</v>
      </c>
      <c r="F27" s="39" t="s">
        <v>120</v>
      </c>
      <c r="G27" s="47">
        <f t="shared" si="1"/>
        <v>220000</v>
      </c>
      <c r="H27" s="39" t="str">
        <f t="shared" si="2"/>
        <v>นายพิสิษฐ์  บุญแก้ว</v>
      </c>
      <c r="I27" s="47">
        <f t="shared" si="2"/>
        <v>220000</v>
      </c>
      <c r="J27" s="3" t="s">
        <v>29</v>
      </c>
      <c r="K27" s="4" t="s">
        <v>295</v>
      </c>
      <c r="L27" s="6">
        <v>244399</v>
      </c>
    </row>
    <row r="28" spans="1:12" s="48" customFormat="1" ht="121.5" customHeight="1" x14ac:dyDescent="0.25">
      <c r="A28" s="5">
        <v>22</v>
      </c>
      <c r="B28" s="39" t="s">
        <v>296</v>
      </c>
      <c r="C28" s="47">
        <v>1598000</v>
      </c>
      <c r="D28" s="47">
        <f t="shared" si="0"/>
        <v>1598000</v>
      </c>
      <c r="E28" s="3" t="s">
        <v>16</v>
      </c>
      <c r="F28" s="39" t="s">
        <v>227</v>
      </c>
      <c r="G28" s="47">
        <f t="shared" si="1"/>
        <v>1598000</v>
      </c>
      <c r="H28" s="39" t="str">
        <f t="shared" si="2"/>
        <v>หจก.เชียงรายสามชัย</v>
      </c>
      <c r="I28" s="47">
        <f t="shared" si="2"/>
        <v>1598000</v>
      </c>
      <c r="J28" s="3" t="s">
        <v>29</v>
      </c>
      <c r="K28" s="4" t="s">
        <v>122</v>
      </c>
      <c r="L28" s="6">
        <v>244438</v>
      </c>
    </row>
    <row r="29" spans="1:12" s="48" customFormat="1" ht="68.400000000000006" customHeight="1" x14ac:dyDescent="0.25">
      <c r="A29" s="5">
        <v>23</v>
      </c>
      <c r="B29" s="39" t="s">
        <v>297</v>
      </c>
      <c r="C29" s="47">
        <v>474500</v>
      </c>
      <c r="D29" s="47">
        <f t="shared" si="0"/>
        <v>474500</v>
      </c>
      <c r="E29" s="3" t="s">
        <v>16</v>
      </c>
      <c r="F29" s="39" t="s">
        <v>227</v>
      </c>
      <c r="G29" s="47">
        <f t="shared" si="1"/>
        <v>474500</v>
      </c>
      <c r="H29" s="39" t="str">
        <f t="shared" si="2"/>
        <v>หจก.เชียงรายสามชัย</v>
      </c>
      <c r="I29" s="47">
        <f t="shared" si="2"/>
        <v>474500</v>
      </c>
      <c r="J29" s="3" t="s">
        <v>29</v>
      </c>
      <c r="K29" s="4" t="s">
        <v>68</v>
      </c>
      <c r="L29" s="6">
        <v>244438</v>
      </c>
    </row>
    <row r="30" spans="1:12" s="48" customFormat="1" ht="63.6" customHeight="1" x14ac:dyDescent="0.25">
      <c r="A30" s="5">
        <v>24</v>
      </c>
      <c r="B30" s="39" t="s">
        <v>298</v>
      </c>
      <c r="C30" s="47">
        <v>130000</v>
      </c>
      <c r="D30" s="47">
        <f t="shared" si="0"/>
        <v>130000</v>
      </c>
      <c r="E30" s="3" t="s">
        <v>16</v>
      </c>
      <c r="F30" s="39" t="s">
        <v>299</v>
      </c>
      <c r="G30" s="47">
        <f t="shared" si="1"/>
        <v>130000</v>
      </c>
      <c r="H30" s="39" t="str">
        <f t="shared" si="2"/>
        <v>นายพงษ์สิริพร  ใหม่คำวัง</v>
      </c>
      <c r="I30" s="47">
        <f t="shared" si="2"/>
        <v>130000</v>
      </c>
      <c r="J30" s="3" t="s">
        <v>29</v>
      </c>
      <c r="K30" s="4" t="s">
        <v>300</v>
      </c>
      <c r="L30" s="6">
        <v>244438</v>
      </c>
    </row>
    <row r="31" spans="1:12" s="48" customFormat="1" ht="38.4" customHeight="1" x14ac:dyDescent="0.25">
      <c r="A31" s="63" t="s">
        <v>28</v>
      </c>
      <c r="B31" s="64"/>
      <c r="C31" s="50">
        <f>SUM(C7:C30)</f>
        <v>11449701.75</v>
      </c>
      <c r="D31" s="50">
        <f>SUM(D7:D30)</f>
        <v>11522743.93</v>
      </c>
      <c r="E31" s="50"/>
      <c r="F31" s="50"/>
      <c r="G31" s="50">
        <f>SUM(G7:G30)</f>
        <v>11508801.75</v>
      </c>
      <c r="H31" s="50"/>
      <c r="I31" s="50">
        <f>SUM(I7:I30)</f>
        <v>11508801.75</v>
      </c>
      <c r="J31" s="49"/>
      <c r="K31" s="49"/>
      <c r="L31" s="49"/>
    </row>
    <row r="32" spans="1:12" ht="121.5" customHeight="1" x14ac:dyDescent="0.25"/>
  </sheetData>
  <mergeCells count="15">
    <mergeCell ref="A31:B31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23622047244094491" right="0.23622047244094491" top="0.55118110236220474" bottom="0.27559055118110237" header="0.31496062992125984" footer="0.31496062992125984"/>
  <pageSetup paperSize="274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ภาพรวม2569</vt:lpstr>
      <vt:lpstr>ตค 2568</vt:lpstr>
      <vt:lpstr>พย 2568</vt:lpstr>
      <vt:lpstr>ธค 2568</vt:lpstr>
      <vt:lpstr>มค 2569</vt:lpstr>
      <vt:lpstr>กพ 2569</vt:lpstr>
      <vt:lpstr>มีค 2569</vt:lpstr>
      <vt:lpstr>'กพ 2569'!Print_Titles</vt:lpstr>
      <vt:lpstr>'ตค 2568'!Print_Titles</vt:lpstr>
      <vt:lpstr>'ธค 2568'!Print_Titles</vt:lpstr>
      <vt:lpstr>'พย 2568'!Print_Titles</vt:lpstr>
      <vt:lpstr>ภาพรวม2569!Print_Titles</vt:lpstr>
      <vt:lpstr>'มค 2569'!Print_Titles</vt:lpstr>
      <vt:lpstr>'มีค 2569'!Print_Titles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Lenovo</cp:lastModifiedBy>
  <cp:lastPrinted>2026-06-12T10:29:52Z</cp:lastPrinted>
  <dcterms:created xsi:type="dcterms:W3CDTF">2026-04-29T08:24:24Z</dcterms:created>
  <dcterms:modified xsi:type="dcterms:W3CDTF">2026-06-12T10:38:48Z</dcterms:modified>
</cp:coreProperties>
</file>